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1 (2)" sheetId="34" r:id="rId21"/>
    <sheet name="Sheet2 (2)" sheetId="35" r:id="rId22"/>
    <sheet name="Sheet3 (2)" sheetId="36" r:id="rId23"/>
    <sheet name="Sheet4 (2)" sheetId="37" r:id="rId24"/>
    <sheet name="Sheet5 (2)" sheetId="38" r:id="rId25"/>
    <sheet name="Sheet6 (2)" sheetId="39" r:id="rId26"/>
    <sheet name="Sheet7 (2)" sheetId="40" r:id="rId27"/>
    <sheet name="Sheet8 (2)" sheetId="41" r:id="rId28"/>
    <sheet name="Sheet9 (2)" sheetId="42" r:id="rId29"/>
    <sheet name="Sheet10 (2)" sheetId="43" r:id="rId30"/>
    <sheet name="Sheet11 (2)" sheetId="44" r:id="rId31"/>
  </sheets>
  <calcPr calcId="144525" iterate="1" calcOnSave="0"/>
</workbook>
</file>

<file path=xl/calcChain.xml><?xml version="1.0" encoding="utf-8"?>
<calcChain xmlns="http://schemas.openxmlformats.org/spreadsheetml/2006/main">
  <c r="R59" i="1" l="1"/>
  <c r="Q59" i="2"/>
  <c r="Q59" i="3"/>
  <c r="Q59" i="4"/>
  <c r="Q59" i="5"/>
  <c r="Q59" i="6"/>
  <c r="Q59" i="7"/>
  <c r="Q59" i="8"/>
  <c r="Q59" i="9"/>
  <c r="Q59" i="10"/>
  <c r="Q59" i="11"/>
  <c r="Q59" i="12"/>
  <c r="Q59" i="13"/>
  <c r="Q59" i="14"/>
  <c r="Q59" i="15"/>
  <c r="Q59" i="16"/>
  <c r="Q59" i="17"/>
  <c r="Q59" i="18"/>
  <c r="Q59" i="19"/>
  <c r="Q59" i="20"/>
  <c r="Q59" i="34"/>
  <c r="Q59" i="35"/>
  <c r="Q59" i="36"/>
  <c r="Q59" i="37"/>
  <c r="Q59" i="38"/>
  <c r="Q59" i="39"/>
  <c r="Q59" i="40"/>
  <c r="Q59" i="41"/>
  <c r="Q59" i="42"/>
  <c r="Q59" i="43"/>
  <c r="Q59" i="44"/>
  <c r="Q59" i="1"/>
  <c r="N60" i="44"/>
  <c r="I60" i="44"/>
  <c r="B64" i="44" s="1"/>
  <c r="D60" i="44"/>
  <c r="O59" i="44"/>
  <c r="J59" i="44"/>
  <c r="E59" i="44"/>
  <c r="O58" i="44"/>
  <c r="J58" i="44"/>
  <c r="E58" i="44"/>
  <c r="O57" i="44"/>
  <c r="J57" i="44"/>
  <c r="E57" i="44"/>
  <c r="O56" i="44"/>
  <c r="J56" i="44"/>
  <c r="E56" i="44"/>
  <c r="O55" i="44"/>
  <c r="J55" i="44"/>
  <c r="E55" i="44"/>
  <c r="O54" i="44"/>
  <c r="J54" i="44"/>
  <c r="E54" i="44"/>
  <c r="O53" i="44"/>
  <c r="J53" i="44"/>
  <c r="E53" i="44"/>
  <c r="O52" i="44"/>
  <c r="J52" i="44"/>
  <c r="E52" i="44"/>
  <c r="O51" i="44"/>
  <c r="J51" i="44"/>
  <c r="E51" i="44"/>
  <c r="O50" i="44"/>
  <c r="J50" i="44"/>
  <c r="E50" i="44"/>
  <c r="O49" i="44"/>
  <c r="J49" i="44"/>
  <c r="E49" i="44"/>
  <c r="O48" i="44"/>
  <c r="J48" i="44"/>
  <c r="E48" i="44"/>
  <c r="O47" i="44"/>
  <c r="J47" i="44"/>
  <c r="E47" i="44"/>
  <c r="O46" i="44"/>
  <c r="J46" i="44"/>
  <c r="E46" i="44"/>
  <c r="O45" i="44"/>
  <c r="J45" i="44"/>
  <c r="E45" i="44"/>
  <c r="O44" i="44"/>
  <c r="J44" i="44"/>
  <c r="E44" i="44"/>
  <c r="O43" i="44"/>
  <c r="J43" i="44"/>
  <c r="E43" i="44"/>
  <c r="O42" i="44"/>
  <c r="J42" i="44"/>
  <c r="E42" i="44"/>
  <c r="O41" i="44"/>
  <c r="J41" i="44"/>
  <c r="E41" i="44"/>
  <c r="O40" i="44"/>
  <c r="J40" i="44"/>
  <c r="E40" i="44"/>
  <c r="O39" i="44"/>
  <c r="J39" i="44"/>
  <c r="E39" i="44"/>
  <c r="O38" i="44"/>
  <c r="J38" i="44"/>
  <c r="E38" i="44"/>
  <c r="O37" i="44"/>
  <c r="J37" i="44"/>
  <c r="E37" i="44"/>
  <c r="O36" i="44"/>
  <c r="J36" i="44"/>
  <c r="E36" i="44"/>
  <c r="O35" i="44"/>
  <c r="J35" i="44"/>
  <c r="E35" i="44"/>
  <c r="O34" i="44"/>
  <c r="J34" i="44"/>
  <c r="E34" i="44"/>
  <c r="O33" i="44"/>
  <c r="J33" i="44"/>
  <c r="E33" i="44"/>
  <c r="O32" i="44"/>
  <c r="J32" i="44"/>
  <c r="E32" i="44"/>
  <c r="O31" i="44"/>
  <c r="J31" i="44"/>
  <c r="E31" i="44"/>
  <c r="O30" i="44"/>
  <c r="J30" i="44"/>
  <c r="J60" i="44" s="1"/>
  <c r="E30" i="44"/>
  <c r="O29" i="44"/>
  <c r="J29" i="44"/>
  <c r="E29" i="44"/>
  <c r="O28" i="44"/>
  <c r="O60" i="44" s="1"/>
  <c r="J28" i="44"/>
  <c r="E28" i="44"/>
  <c r="E60" i="44" s="1"/>
  <c r="C64" i="44" s="1"/>
  <c r="N60" i="43"/>
  <c r="I60" i="43"/>
  <c r="B64" i="43" s="1"/>
  <c r="D60" i="43"/>
  <c r="O59" i="43"/>
  <c r="J59" i="43"/>
  <c r="E59" i="43"/>
  <c r="O58" i="43"/>
  <c r="J58" i="43"/>
  <c r="E58" i="43"/>
  <c r="O57" i="43"/>
  <c r="J57" i="43"/>
  <c r="E57" i="43"/>
  <c r="O56" i="43"/>
  <c r="J56" i="43"/>
  <c r="E56" i="43"/>
  <c r="O55" i="43"/>
  <c r="J55" i="43"/>
  <c r="E55" i="43"/>
  <c r="O54" i="43"/>
  <c r="J54" i="43"/>
  <c r="E54" i="43"/>
  <c r="O53" i="43"/>
  <c r="J53" i="43"/>
  <c r="E53" i="43"/>
  <c r="O52" i="43"/>
  <c r="J52" i="43"/>
  <c r="E52" i="43"/>
  <c r="O51" i="43"/>
  <c r="J51" i="43"/>
  <c r="E51" i="43"/>
  <c r="O50" i="43"/>
  <c r="J50" i="43"/>
  <c r="E50" i="43"/>
  <c r="O49" i="43"/>
  <c r="J49" i="43"/>
  <c r="E49" i="43"/>
  <c r="O48" i="43"/>
  <c r="J48" i="43"/>
  <c r="E48" i="43"/>
  <c r="O47" i="43"/>
  <c r="J47" i="43"/>
  <c r="E47" i="43"/>
  <c r="O46" i="43"/>
  <c r="J46" i="43"/>
  <c r="E46" i="43"/>
  <c r="O45" i="43"/>
  <c r="J45" i="43"/>
  <c r="E45" i="43"/>
  <c r="O44" i="43"/>
  <c r="J44" i="43"/>
  <c r="E44" i="43"/>
  <c r="O43" i="43"/>
  <c r="J43" i="43"/>
  <c r="E43" i="43"/>
  <c r="O42" i="43"/>
  <c r="J42" i="43"/>
  <c r="E42" i="43"/>
  <c r="O41" i="43"/>
  <c r="J41" i="43"/>
  <c r="E41" i="43"/>
  <c r="O40" i="43"/>
  <c r="J40" i="43"/>
  <c r="E40" i="43"/>
  <c r="O39" i="43"/>
  <c r="J39" i="43"/>
  <c r="E39" i="43"/>
  <c r="O38" i="43"/>
  <c r="J38" i="43"/>
  <c r="E38" i="43"/>
  <c r="O37" i="43"/>
  <c r="J37" i="43"/>
  <c r="E37" i="43"/>
  <c r="O36" i="43"/>
  <c r="J36" i="43"/>
  <c r="E36" i="43"/>
  <c r="O35" i="43"/>
  <c r="J35" i="43"/>
  <c r="E35" i="43"/>
  <c r="O34" i="43"/>
  <c r="J34" i="43"/>
  <c r="E34" i="43"/>
  <c r="O33" i="43"/>
  <c r="J33" i="43"/>
  <c r="E33" i="43"/>
  <c r="O32" i="43"/>
  <c r="J32" i="43"/>
  <c r="E32" i="43"/>
  <c r="O31" i="43"/>
  <c r="J31" i="43"/>
  <c r="E31" i="43"/>
  <c r="O30" i="43"/>
  <c r="J30" i="43"/>
  <c r="J60" i="43" s="1"/>
  <c r="E30" i="43"/>
  <c r="O29" i="43"/>
  <c r="J29" i="43"/>
  <c r="E29" i="43"/>
  <c r="O28" i="43"/>
  <c r="O60" i="43" s="1"/>
  <c r="J28" i="43"/>
  <c r="E28" i="43"/>
  <c r="E60" i="43" s="1"/>
  <c r="N60" i="42"/>
  <c r="I60" i="42"/>
  <c r="B64" i="42" s="1"/>
  <c r="D60" i="42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J60" i="42" s="1"/>
  <c r="E30" i="42"/>
  <c r="O29" i="42"/>
  <c r="J29" i="42"/>
  <c r="E29" i="42"/>
  <c r="O28" i="42"/>
  <c r="O60" i="42" s="1"/>
  <c r="J28" i="42"/>
  <c r="E28" i="42"/>
  <c r="E60" i="42" s="1"/>
  <c r="N60" i="41"/>
  <c r="I60" i="41"/>
  <c r="B64" i="41" s="1"/>
  <c r="D60" i="4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J60" i="41" s="1"/>
  <c r="E30" i="41"/>
  <c r="O29" i="41"/>
  <c r="J29" i="41"/>
  <c r="E29" i="41"/>
  <c r="O28" i="41"/>
  <c r="O60" i="41" s="1"/>
  <c r="J28" i="41"/>
  <c r="E28" i="41"/>
  <c r="E60" i="41" s="1"/>
  <c r="N60" i="40"/>
  <c r="I60" i="40"/>
  <c r="B64" i="40" s="1"/>
  <c r="D60" i="40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J60" i="40" s="1"/>
  <c r="E30" i="40"/>
  <c r="O29" i="40"/>
  <c r="J29" i="40"/>
  <c r="E29" i="40"/>
  <c r="O28" i="40"/>
  <c r="O60" i="40" s="1"/>
  <c r="J28" i="40"/>
  <c r="E28" i="40"/>
  <c r="E60" i="40" s="1"/>
  <c r="C64" i="40" s="1"/>
  <c r="N60" i="39"/>
  <c r="I60" i="39"/>
  <c r="B64" i="39" s="1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J60" i="39" s="1"/>
  <c r="E30" i="39"/>
  <c r="O29" i="39"/>
  <c r="J29" i="39"/>
  <c r="E29" i="39"/>
  <c r="O28" i="39"/>
  <c r="O60" i="39" s="1"/>
  <c r="J28" i="39"/>
  <c r="E28" i="39"/>
  <c r="E60" i="39" s="1"/>
  <c r="N60" i="38"/>
  <c r="I60" i="38"/>
  <c r="B64" i="38" s="1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N60" i="37"/>
  <c r="I60" i="37"/>
  <c r="B64" i="37" s="1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N60" i="36"/>
  <c r="I60" i="36"/>
  <c r="B64" i="36" s="1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4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s="1"/>
  <c r="N60" i="20"/>
  <c r="I60" i="20"/>
  <c r="B64" i="20" s="1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J60" i="20" s="1"/>
  <c r="E30" i="20"/>
  <c r="O29" i="20"/>
  <c r="J29" i="20"/>
  <c r="E29" i="20"/>
  <c r="O28" i="20"/>
  <c r="O60" i="20" s="1"/>
  <c r="J28" i="20"/>
  <c r="E28" i="20"/>
  <c r="E60" i="20" s="1"/>
  <c r="C64" i="20" s="1"/>
  <c r="N60" i="19"/>
  <c r="I60" i="19"/>
  <c r="B64" i="19" s="1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J60" i="19" s="1"/>
  <c r="E30" i="19"/>
  <c r="O29" i="19"/>
  <c r="J29" i="19"/>
  <c r="E29" i="19"/>
  <c r="O28" i="19"/>
  <c r="O60" i="19" s="1"/>
  <c r="J28" i="19"/>
  <c r="E28" i="19"/>
  <c r="E60" i="19" s="1"/>
  <c r="C64" i="19" s="1"/>
  <c r="N60" i="18"/>
  <c r="I60" i="18"/>
  <c r="B64" i="18" s="1"/>
  <c r="D60" i="18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J60" i="18" s="1"/>
  <c r="E30" i="18"/>
  <c r="O29" i="18"/>
  <c r="J29" i="18"/>
  <c r="E29" i="18"/>
  <c r="O28" i="18"/>
  <c r="O60" i="18" s="1"/>
  <c r="J28" i="18"/>
  <c r="E28" i="18"/>
  <c r="E60" i="18" s="1"/>
  <c r="N60" i="17"/>
  <c r="I60" i="17"/>
  <c r="B64" i="17" s="1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J60" i="17" s="1"/>
  <c r="E30" i="17"/>
  <c r="O29" i="17"/>
  <c r="J29" i="17"/>
  <c r="E29" i="17"/>
  <c r="O28" i="17"/>
  <c r="O60" i="17" s="1"/>
  <c r="J28" i="17"/>
  <c r="E28" i="17"/>
  <c r="E60" i="17" s="1"/>
  <c r="N60" i="16"/>
  <c r="I60" i="16"/>
  <c r="B64" i="16" s="1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J60" i="16" s="1"/>
  <c r="E30" i="16"/>
  <c r="O29" i="16"/>
  <c r="J29" i="16"/>
  <c r="E29" i="16"/>
  <c r="O28" i="16"/>
  <c r="O60" i="16" s="1"/>
  <c r="J28" i="16"/>
  <c r="E28" i="16"/>
  <c r="E60" i="16" s="1"/>
  <c r="C64" i="16" s="1"/>
  <c r="N60" i="15"/>
  <c r="I60" i="15"/>
  <c r="B64" i="15" s="1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J60" i="15" s="1"/>
  <c r="E30" i="15"/>
  <c r="O29" i="15"/>
  <c r="J29" i="15"/>
  <c r="E29" i="15"/>
  <c r="O28" i="15"/>
  <c r="O60" i="15" s="1"/>
  <c r="J28" i="15"/>
  <c r="E28" i="15"/>
  <c r="E60" i="15" s="1"/>
  <c r="C64" i="15" s="1"/>
  <c r="N60" i="14"/>
  <c r="I60" i="14"/>
  <c r="B64" i="14" s="1"/>
  <c r="D60" i="14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J60" i="14" s="1"/>
  <c r="E30" i="14"/>
  <c r="O29" i="14"/>
  <c r="J29" i="14"/>
  <c r="E29" i="14"/>
  <c r="O28" i="14"/>
  <c r="O60" i="14" s="1"/>
  <c r="J28" i="14"/>
  <c r="E28" i="14"/>
  <c r="E60" i="14" s="1"/>
  <c r="N60" i="13"/>
  <c r="I60" i="13"/>
  <c r="B64" i="13" s="1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J60" i="13" s="1"/>
  <c r="E30" i="13"/>
  <c r="O29" i="13"/>
  <c r="J29" i="13"/>
  <c r="E29" i="13"/>
  <c r="O28" i="13"/>
  <c r="O60" i="13" s="1"/>
  <c r="J28" i="13"/>
  <c r="E28" i="13"/>
  <c r="E60" i="13" s="1"/>
  <c r="N60" i="12"/>
  <c r="I60" i="12"/>
  <c r="B64" i="12" s="1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J60" i="12" s="1"/>
  <c r="E30" i="12"/>
  <c r="O29" i="12"/>
  <c r="J29" i="12"/>
  <c r="E29" i="12"/>
  <c r="O28" i="12"/>
  <c r="O60" i="12" s="1"/>
  <c r="J28" i="12"/>
  <c r="E28" i="12"/>
  <c r="E60" i="12" s="1"/>
  <c r="C64" i="12" s="1"/>
  <c r="N60" i="11"/>
  <c r="I60" i="11"/>
  <c r="B64" i="11" s="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J60" i="11" s="1"/>
  <c r="E30" i="11"/>
  <c r="O29" i="11"/>
  <c r="J29" i="11"/>
  <c r="E29" i="11"/>
  <c r="O28" i="11"/>
  <c r="O60" i="11" s="1"/>
  <c r="J28" i="11"/>
  <c r="E28" i="11"/>
  <c r="E60" i="11" s="1"/>
  <c r="C64" i="11" s="1"/>
  <c r="N60" i="10"/>
  <c r="I60" i="10"/>
  <c r="B64" i="10" s="1"/>
  <c r="D60" i="10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J60" i="10" s="1"/>
  <c r="E30" i="10"/>
  <c r="O29" i="10"/>
  <c r="J29" i="10"/>
  <c r="E29" i="10"/>
  <c r="O28" i="10"/>
  <c r="O60" i="10" s="1"/>
  <c r="J28" i="10"/>
  <c r="E28" i="10"/>
  <c r="E60" i="10" s="1"/>
  <c r="N60" i="9"/>
  <c r="I60" i="9"/>
  <c r="B64" i="9" s="1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J60" i="9" s="1"/>
  <c r="E30" i="9"/>
  <c r="O29" i="9"/>
  <c r="J29" i="9"/>
  <c r="E29" i="9"/>
  <c r="O28" i="9"/>
  <c r="O60" i="9" s="1"/>
  <c r="J28" i="9"/>
  <c r="E28" i="9"/>
  <c r="E60" i="9" s="1"/>
  <c r="N60" i="8"/>
  <c r="I60" i="8"/>
  <c r="B64" i="8" s="1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J60" i="8" s="1"/>
  <c r="E30" i="8"/>
  <c r="O29" i="8"/>
  <c r="J29" i="8"/>
  <c r="E29" i="8"/>
  <c r="O28" i="8"/>
  <c r="O60" i="8" s="1"/>
  <c r="J28" i="8"/>
  <c r="E28" i="8"/>
  <c r="E60" i="8" s="1"/>
  <c r="C64" i="8" s="1"/>
  <c r="N60" i="7"/>
  <c r="I60" i="7"/>
  <c r="B64" i="7" s="1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J60" i="7" s="1"/>
  <c r="E30" i="7"/>
  <c r="O29" i="7"/>
  <c r="J29" i="7"/>
  <c r="E29" i="7"/>
  <c r="O28" i="7"/>
  <c r="O60" i="7" s="1"/>
  <c r="J28" i="7"/>
  <c r="E28" i="7"/>
  <c r="E60" i="7" s="1"/>
  <c r="C64" i="7" s="1"/>
  <c r="N60" i="6"/>
  <c r="I60" i="6"/>
  <c r="B64" i="6" s="1"/>
  <c r="D60" i="6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J60" i="6" s="1"/>
  <c r="E30" i="6"/>
  <c r="O29" i="6"/>
  <c r="J29" i="6"/>
  <c r="E29" i="6"/>
  <c r="O28" i="6"/>
  <c r="O60" i="6" s="1"/>
  <c r="J28" i="6"/>
  <c r="E28" i="6"/>
  <c r="E60" i="6" s="1"/>
  <c r="C64" i="6" s="1"/>
  <c r="N60" i="5"/>
  <c r="I60" i="5"/>
  <c r="B64" i="5" s="1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J60" i="5" s="1"/>
  <c r="E30" i="5"/>
  <c r="O29" i="5"/>
  <c r="J29" i="5"/>
  <c r="E29" i="5"/>
  <c r="O28" i="5"/>
  <c r="O60" i="5" s="1"/>
  <c r="J28" i="5"/>
  <c r="E28" i="5"/>
  <c r="E60" i="5" s="1"/>
  <c r="N60" i="4"/>
  <c r="I60" i="4"/>
  <c r="B64" i="4" s="1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J60" i="4" s="1"/>
  <c r="E30" i="4"/>
  <c r="O29" i="4"/>
  <c r="J29" i="4"/>
  <c r="E29" i="4"/>
  <c r="O28" i="4"/>
  <c r="O60" i="4" s="1"/>
  <c r="J28" i="4"/>
  <c r="E28" i="4"/>
  <c r="E60" i="4" s="1"/>
  <c r="C64" i="4" s="1"/>
  <c r="N60" i="3"/>
  <c r="I60" i="3"/>
  <c r="B64" i="3" s="1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J60" i="3" s="1"/>
  <c r="E30" i="3"/>
  <c r="O29" i="3"/>
  <c r="J29" i="3"/>
  <c r="E29" i="3"/>
  <c r="O28" i="3"/>
  <c r="O60" i="3" s="1"/>
  <c r="J28" i="3"/>
  <c r="E28" i="3"/>
  <c r="E60" i="3" s="1"/>
  <c r="N60" i="2"/>
  <c r="I60" i="2"/>
  <c r="B64" i="2" s="1"/>
  <c r="D60" i="2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J60" i="2" s="1"/>
  <c r="E30" i="2"/>
  <c r="O29" i="2"/>
  <c r="J29" i="2"/>
  <c r="E29" i="2"/>
  <c r="O28" i="2"/>
  <c r="O60" i="2" s="1"/>
  <c r="J28" i="2"/>
  <c r="E28" i="2"/>
  <c r="E60" i="2" s="1"/>
  <c r="C64" i="2" s="1"/>
  <c r="N60" i="1"/>
  <c r="I60" i="1"/>
  <c r="B64" i="1" s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J60" i="1" s="1"/>
  <c r="E30" i="1"/>
  <c r="O29" i="1"/>
  <c r="J29" i="1"/>
  <c r="E29" i="1"/>
  <c r="O28" i="1"/>
  <c r="O60" i="1" s="1"/>
  <c r="J28" i="1"/>
  <c r="E28" i="1"/>
  <c r="E60" i="1" s="1"/>
  <c r="C64" i="1" s="1"/>
  <c r="C64" i="37" l="1"/>
  <c r="C64" i="41"/>
  <c r="C64" i="35"/>
  <c r="C64" i="39"/>
  <c r="C64" i="43"/>
  <c r="C64" i="38"/>
  <c r="C64" i="42"/>
  <c r="C64" i="5"/>
  <c r="C64" i="9"/>
  <c r="C64" i="13"/>
  <c r="C64" i="17"/>
  <c r="C64" i="3"/>
  <c r="C64" i="10"/>
  <c r="C64" i="14"/>
  <c r="C64" i="18"/>
</calcChain>
</file>

<file path=xl/sharedStrings.xml><?xml version="1.0" encoding="utf-8"?>
<sst xmlns="http://schemas.openxmlformats.org/spreadsheetml/2006/main" count="1488" uniqueCount="154">
  <si>
    <t>APPENDIX - 1 (a)</t>
  </si>
  <si>
    <t>Format for the  Day-ahead Wheeling Schedule for each 15-minute time block of the day : 01-01-2021</t>
  </si>
  <si>
    <t>To</t>
  </si>
  <si>
    <t>TSTRANSCO State Load Dispatch Centre</t>
  </si>
  <si>
    <t>VIDYUT SOUDHA</t>
  </si>
  <si>
    <t>HYDERABAD - 500 082</t>
  </si>
  <si>
    <t>Fax No:040-23393616 / 66665136</t>
  </si>
  <si>
    <t>Date: 31-12-2020</t>
  </si>
  <si>
    <t xml:space="preserve"> </t>
  </si>
  <si>
    <t>Declared capacity for the day 01.01.2021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</si>
  <si>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</si>
  <si>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</si>
  <si>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</si>
  <si>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</si>
  <si>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</si>
  <si>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</si>
  <si>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</si>
  <si>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</si>
  <si>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</si>
  <si>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</si>
  <si>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</si>
  <si>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</si>
  <si>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</si>
  <si>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</si>
  <si>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</si>
  <si>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</si>
  <si>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</si>
  <si>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</si>
  <si>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JANUARY 2021, Approval No.TSSLDC/11/TPOA/2020-21 Dated 31.12.2020.</t>
  </si>
  <si>
    <t>Signature of the OA Generator</t>
  </si>
  <si>
    <t xml:space="preserve"> / Scheduled Consumer/ OA Consumer</t>
  </si>
  <si>
    <t xml:space="preserve"> 01-01-2021</t>
  </si>
  <si>
    <t>Format for the  Day-ahead Wheeling Schedule for each 15-minute time block of the day : 02-01-2021</t>
  </si>
  <si>
    <t>Date: 01-01-2021</t>
  </si>
  <si>
    <t>Declared capacity for the day 02.01.2021</t>
  </si>
  <si>
    <t xml:space="preserve"> 02-01-2021</t>
  </si>
  <si>
    <t>Format for the  Day-ahead Wheeling Schedule for each 15-minute time block of the day : 03-01-2021</t>
  </si>
  <si>
    <t>Date: 02-01-2021</t>
  </si>
  <si>
    <t>Declared capacity for the day 03.01.2021</t>
  </si>
  <si>
    <t xml:space="preserve"> 03-01-2021</t>
  </si>
  <si>
    <t>Format for the  Day-ahead Wheeling Schedule for each 15-minute time block of the day : 04-01-2021</t>
  </si>
  <si>
    <t>Date: 03-01-2021</t>
  </si>
  <si>
    <t>Declared capacity for the day 04.01.2021</t>
  </si>
  <si>
    <t xml:space="preserve"> 04-01-2021</t>
  </si>
  <si>
    <t>Format for the  Day-ahead Wheeling Schedule for each 15-minute time block of the day : 05-01-2021</t>
  </si>
  <si>
    <t>Date: 04-01-2021</t>
  </si>
  <si>
    <t>Declared capacity for the day 05.01.2021</t>
  </si>
  <si>
    <t xml:space="preserve"> 05-01-2021</t>
  </si>
  <si>
    <t>Format for the  Day-ahead Wheeling Schedule for each 15-minute time block of the day : 06-01-2021</t>
  </si>
  <si>
    <t>Date: 05-01-2021</t>
  </si>
  <si>
    <t>Declared capacity for the day 06.01.2021</t>
  </si>
  <si>
    <t xml:space="preserve"> 06-01-2021</t>
  </si>
  <si>
    <t>Format for the  Day-ahead Wheeling Schedule for each 15-minute time block of the day : 07-01-2021</t>
  </si>
  <si>
    <t>Date: 06-01-2021</t>
  </si>
  <si>
    <t>Declared capacity for the day 07.01.2021</t>
  </si>
  <si>
    <t xml:space="preserve"> 07-01-2021</t>
  </si>
  <si>
    <t>Format for the  Day-ahead Wheeling Schedule for each 15-minute time block of the day : 08-01-2021</t>
  </si>
  <si>
    <t>Date: 07-01-2021</t>
  </si>
  <si>
    <t>Declared capacity for the day 08.01.2021</t>
  </si>
  <si>
    <t xml:space="preserve"> 08-01-2021</t>
  </si>
  <si>
    <t>Format for the  Day-ahead Wheeling Schedule for each 15-minute time block of the day : 09-01-2021</t>
  </si>
  <si>
    <t>Date: 08-01-2021</t>
  </si>
  <si>
    <t>Declared capacity for the day 09.01.2021</t>
  </si>
  <si>
    <t xml:space="preserve"> 09-01-2021</t>
  </si>
  <si>
    <t>Format for the  Day-ahead Wheeling Schedule for each 15-minute time block of the day : 10-01-2021</t>
  </si>
  <si>
    <t>Date: 09-01-2021</t>
  </si>
  <si>
    <t>Declared capacity for the day 10.01.2021</t>
  </si>
  <si>
    <t xml:space="preserve"> 10-01-2021</t>
  </si>
  <si>
    <t>Format for the  Day-ahead Wheeling Schedule for each 15-minute time block of the day : 11-01-2021</t>
  </si>
  <si>
    <t>Date: 10-01-2021</t>
  </si>
  <si>
    <t>Declared capacity for the day 11.01.2021</t>
  </si>
  <si>
    <t xml:space="preserve"> 11-01-2021</t>
  </si>
  <si>
    <t>Format for the  Day-ahead Wheeling Schedule for each 15-minute time block of the day : 12-01-2021</t>
  </si>
  <si>
    <t>Date: 11-01-2021</t>
  </si>
  <si>
    <t>Declared capacity for the day 12.01.2021</t>
  </si>
  <si>
    <t xml:space="preserve"> 12-01-2021</t>
  </si>
  <si>
    <t>Format for the  Day-ahead Wheeling Schedule for each 15-minute time block of the day : 13-01-2021</t>
  </si>
  <si>
    <t>Date: 12-01-2021</t>
  </si>
  <si>
    <t>Declared capacity for the day 13.01.2021</t>
  </si>
  <si>
    <t xml:space="preserve"> 13-01-2021</t>
  </si>
  <si>
    <t>Format for the  Day-ahead Wheeling Schedule for each 15-minute time block of the day : 14-01-2021</t>
  </si>
  <si>
    <t>Date: 13-01-2021</t>
  </si>
  <si>
    <t>Declared capacity for the day 14.01.2021</t>
  </si>
  <si>
    <t xml:space="preserve"> 14-01-2021</t>
  </si>
  <si>
    <t>Format for the  Day-ahead Wheeling Schedule for each 15-minute time block of the day : 15-01-2021</t>
  </si>
  <si>
    <t>Date: 14-01-2021</t>
  </si>
  <si>
    <t>Declared capacity for the day 15.01.2021</t>
  </si>
  <si>
    <t xml:space="preserve"> 15-01-2021</t>
  </si>
  <si>
    <t>Format for the  Day-ahead Wheeling Schedule for each 15-minute time block of the day : 16-01-2021</t>
  </si>
  <si>
    <t>Date: 15-01-2021</t>
  </si>
  <si>
    <t>Declared capacity for the day 16.01.2021</t>
  </si>
  <si>
    <t xml:space="preserve"> 16-01-2021</t>
  </si>
  <si>
    <t>Format for the  Day-ahead Wheeling Schedule for each 15-minute time block of the day : 17-01-2021</t>
  </si>
  <si>
    <t>Date: 16-01-2021</t>
  </si>
  <si>
    <t>Declared capacity for the day 17.01.2021</t>
  </si>
  <si>
    <t xml:space="preserve"> 17-01-2021</t>
  </si>
  <si>
    <t>Format for the  Day-ahead Wheeling Schedule for each 15-minute time block of the day : 18-01-2021</t>
  </si>
  <si>
    <t>Date: 17-01-2021</t>
  </si>
  <si>
    <t>Declared capacity for the day 18.01.2021</t>
  </si>
  <si>
    <t xml:space="preserve"> 18-01-2021</t>
  </si>
  <si>
    <t>Format for the  Day-ahead Wheeling Schedule for each 15-minute time block of the day : 19-01-2021</t>
  </si>
  <si>
    <t>Date: 18-01-2021</t>
  </si>
  <si>
    <t>Declared capacity for the day 19.01.2021</t>
  </si>
  <si>
    <t xml:space="preserve"> 19-01-2021</t>
  </si>
  <si>
    <t>Format for the  Day-ahead Wheeling Schedule for each 15-minute time block of the day : 20-01-2021</t>
  </si>
  <si>
    <t>Date: 19-01-2021</t>
  </si>
  <si>
    <t>Declared capacity for the day 20.01.2021</t>
  </si>
  <si>
    <t xml:space="preserve"> 20-01-2021</t>
  </si>
  <si>
    <t>Format for the  Day-ahead Wheeling Schedule for each 15-minute time block of the day : 21.01.2022</t>
  </si>
  <si>
    <t>Date: 20-01-2022</t>
  </si>
  <si>
    <t>Declared capacity for the day 21.01.2022</t>
  </si>
  <si>
    <t>7000 KW</t>
  </si>
  <si>
    <t xml:space="preserve"> 21.01.2022</t>
  </si>
  <si>
    <t>The Above Schedule provided with the approval of SLDC and Short term Open access agreement for STOA-Intrastate for the month of JANUARY 2022, Approval No.TSSLDC/11/TPOA/2021-22 Dated 31.12.2021.</t>
  </si>
  <si>
    <t>Format for the  Day-ahead Wheeling Schedule for each 15-minute time block of the day : 22.01.2022</t>
  </si>
  <si>
    <t>Date: 21-01-2022</t>
  </si>
  <si>
    <t>Declared capacity for the day 22.01.2022</t>
  </si>
  <si>
    <t xml:space="preserve"> 22.01.2022</t>
  </si>
  <si>
    <t>Format for the  Day-ahead Wheeling Schedule for each 15-minute time block of the day : 23.01.2022</t>
  </si>
  <si>
    <t>Date: 22-01-2022</t>
  </si>
  <si>
    <t>Declared capacity for the day 23.01.2022</t>
  </si>
  <si>
    <t xml:space="preserve"> 23.01.2022</t>
  </si>
  <si>
    <t>Format for the  Day-ahead Wheeling Schedule for each 15-minute time block of the day : 24.01.2022</t>
  </si>
  <si>
    <t>Date: 23-01-2022</t>
  </si>
  <si>
    <t>Declared capacity for the day 24.01.2022</t>
  </si>
  <si>
    <t xml:space="preserve"> 24.01.2022</t>
  </si>
  <si>
    <t>Format for the  Day-ahead Wheeling Schedule for each 15-minute time block of the day : 25.01.2022</t>
  </si>
  <si>
    <t>Date: 24-01-2022</t>
  </si>
  <si>
    <t>Declared capacity for the day 25.01.2022</t>
  </si>
  <si>
    <t xml:space="preserve"> 25.01.2022</t>
  </si>
  <si>
    <t>Format for the  Day-ahead Wheeling Schedule for each 15-minute time block of the day : 26.01.2022</t>
  </si>
  <si>
    <t>Date: 25-01-2022</t>
  </si>
  <si>
    <t>Declared capacity for the day 26.01.2022</t>
  </si>
  <si>
    <t xml:space="preserve"> 26.01.2022</t>
  </si>
  <si>
    <t>Format for the  Day-ahead Wheeling Schedule for each 15-minute time block of the day : 27.01.2022</t>
  </si>
  <si>
    <t>Date: 26-01-2022</t>
  </si>
  <si>
    <t>Declared capacity for the day 27.01.2022</t>
  </si>
  <si>
    <t xml:space="preserve"> 27.01.2022</t>
  </si>
  <si>
    <t>Format for the  Day-ahead Wheeling Schedule for each 15-minute time block of the day : 28.01.2022</t>
  </si>
  <si>
    <t>Date: 27-01-2022</t>
  </si>
  <si>
    <t>Declared capacity for the day 28.01.2022</t>
  </si>
  <si>
    <t xml:space="preserve"> 28.01.2022</t>
  </si>
  <si>
    <t>Format for the  Day-ahead Wheeling Schedule for each 15-minute time block of the day : 29.01.2022</t>
  </si>
  <si>
    <t>Date: 28-01-2022</t>
  </si>
  <si>
    <t>Declared capacity for the day 29.01.2022</t>
  </si>
  <si>
    <t xml:space="preserve"> 29.01.2022</t>
  </si>
  <si>
    <t>Format for the  Day-ahead Wheeling Schedule for each 15-minute time block of the day : 30.01.2022</t>
  </si>
  <si>
    <t>Date: 29-01-2022</t>
  </si>
  <si>
    <t>Declared capacity for the day 30.01.2022</t>
  </si>
  <si>
    <t xml:space="preserve"> 30.01.2022</t>
  </si>
  <si>
    <t>Format for the  Day-ahead Wheeling Schedule for each 15-minute time block of the day : 31.01.2022</t>
  </si>
  <si>
    <t>Date: 30-01-2022</t>
  </si>
  <si>
    <t>Declared capacity for the day 31.01.2022</t>
  </si>
  <si>
    <t xml:space="preserve"> 31.01.2022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</si>
</sst>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_);[Red]\(0.00\)"/>
  </numFmts>
  <fonts count="1911" x14ac:knownFonts="1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2">
    <xf numFmtId="0" fontId="0" fillId="2" borderId="0"/>
    <xf numFmtId="1" fontId="7" fillId="2" borderId="8" xfId="0" applyNumberFormat="1" applyFont="1" applyBorder="1" applyAlignment="1">
      <alignment horizontal="center"/>
    </xf>
    <xf numFmtId="0" fontId="1909" fillId="2" borderId="0" applyNumberFormat="0" applyFill="0" applyBorder="0" applyAlignment="0" applyProtection="0"/>
    <xf numFmtId="0" fontId="1008" fillId="2" borderId="5" xfId="0" applyFont="1" applyBorder="1"/>
    <xf numFmtId="1" fontId="989" fillId="2" borderId="0" xfId="0" applyNumberFormat="1" applyFont="1" applyBorder="1" applyAlignment="1">
      <alignment horizontal="center"/>
    </xf>
    <xf numFmtId="0" fontId="989" fillId="2" borderId="5" xfId="0" applyFont="1" applyBorder="1"/>
    <xf numFmtId="1" fontId="989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6" fillId="2" borderId="6" xfId="0" applyFont="1" applyBorder="1" applyAlignment="1">
      <alignment horizontal="center" wrapText="1"/>
    </xf>
    <xf numFmtId="0" fontId="9" fillId="2" borderId="7" xfId="0" applyFont="1" applyBorder="1" applyAlignment="1">
      <alignment horizontal="center" vertical="center"/>
    </xf>
    <xf numFmtId="0" fontId="9" fillId="2" borderId="0" xfId="0" applyFont="1" applyBorder="1" applyAlignment="1">
      <alignment horizontal="center"/>
    </xf>
    <xf numFmtId="0" fontId="709" fillId="2" borderId="5" xfId="0" applyFont="1" applyBorder="1"/>
    <xf numFmtId="1" fontId="707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0" fontId="698" fillId="2" borderId="5" xfId="0" applyFont="1" applyBorder="1"/>
    <xf numFmtId="0" fontId="698" fillId="2" borderId="0" xfId="0" applyFont="1" applyBorder="1" applyAlignment="1">
      <alignment horizontal="center"/>
    </xf>
    <xf numFmtId="0" fontId="698" fillId="2" borderId="0" xfId="0" applyFont="1" applyBorder="1"/>
    <xf numFmtId="0" fontId="698" fillId="2" borderId="4" xfId="0" applyFont="1" applyBorder="1"/>
    <xf numFmtId="0" fontId="696" fillId="2" borderId="0" xfId="0" applyFont="1" applyBorder="1" applyAlignment="1">
      <alignment horizontal="center"/>
    </xf>
    <xf numFmtId="0" fontId="693" fillId="2" borderId="10" xfId="0" applyFont="1" applyBorder="1" applyAlignment="1">
      <alignment horizontal="center"/>
    </xf>
    <xf numFmtId="0" fontId="693" fillId="2" borderId="9" xfId="0" applyFont="1" applyBorder="1" applyAlignment="1">
      <alignment horizontal="center"/>
    </xf>
    <xf numFmtId="0" fontId="691" fillId="2" borderId="0" xfId="0" applyFont="1" applyBorder="1" applyAlignment="1">
      <alignment horizontal="center"/>
    </xf>
    <xf numFmtId="0" fontId="682" fillId="2" borderId="0" xfId="0" applyFont="1" applyBorder="1" applyAlignment="1">
      <alignment horizontal="center"/>
    </xf>
    <xf numFmtId="0" fontId="678" fillId="2" borderId="5" xfId="0" applyFont="1" applyBorder="1"/>
    <xf numFmtId="0" fontId="677" fillId="2" borderId="0" xfId="0" applyFont="1" applyBorder="1" applyAlignment="1">
      <alignment horizontal="left"/>
    </xf>
    <xf numFmtId="0" fontId="674" fillId="2" borderId="2" xfId="0" applyFont="1" applyBorder="1" applyAlignment="1">
      <alignment horizontal="center"/>
    </xf>
    <xf numFmtId="1" fontId="665" fillId="2" borderId="0" xfId="0" applyNumberFormat="1" applyFont="1"/>
    <xf numFmtId="1" fontId="663" fillId="2" borderId="0" xfId="0" applyNumberFormat="1" applyFont="1"/>
    <xf numFmtId="1" fontId="662" fillId="2" borderId="0" xfId="0" applyNumberFormat="1" applyFont="1"/>
    <xf numFmtId="1" fontId="661" fillId="2" borderId="0" xfId="0" applyNumberFormat="1" applyFont="1"/>
    <xf numFmtId="1" fontId="659" fillId="2" borderId="0" xfId="0" applyNumberFormat="1" applyFont="1"/>
    <xf numFmtId="0" fontId="647" fillId="2" borderId="10" xfId="0" applyFont="1" applyBorder="1"/>
    <xf numFmtId="1" fontId="647" fillId="2" borderId="12" xfId="0" applyNumberFormat="1" applyFont="1" applyBorder="1"/>
    <xf numFmtId="0" fontId="645" fillId="2" borderId="0" xfId="0" applyFont="1" applyBorder="1" applyAlignment="1">
      <alignment horizontal="center"/>
    </xf>
    <xf numFmtId="0" fontId="645" fillId="2" borderId="0" xfId="0" applyFont="1" applyBorder="1"/>
    <xf numFmtId="0" fontId="645" fillId="2" borderId="4" xfId="0" applyFont="1" applyBorder="1"/>
    <xf numFmtId="0" fontId="644" fillId="2" borderId="5" xfId="0" applyFont="1" applyBorder="1"/>
    <xf numFmtId="1" fontId="644" fillId="2" borderId="0" xfId="0" applyNumberFormat="1" applyFont="1" applyBorder="1"/>
    <xf numFmtId="0" fontId="644" fillId="2" borderId="0" xfId="0" applyFont="1" applyBorder="1"/>
    <xf numFmtId="0" fontId="644" fillId="2" borderId="4" xfId="0" applyFont="1" applyBorder="1"/>
    <xf numFmtId="0" fontId="642" fillId="2" borderId="4" xfId="0" applyFont="1" applyBorder="1" applyAlignment="1">
      <alignment horizontal="center"/>
    </xf>
    <xf numFmtId="1" fontId="639" fillId="2" borderId="0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0" fontId="630" fillId="2" borderId="5" xfId="0" applyFont="1" applyBorder="1"/>
    <xf numFmtId="1" fontId="628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0" fontId="618" fillId="2" borderId="5" xfId="0" applyFont="1" applyBorder="1"/>
    <xf numFmtId="1" fontId="618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0" fontId="615" fillId="2" borderId="5" xfId="0" applyFont="1" applyBorder="1"/>
    <xf numFmtId="0" fontId="614" fillId="2" borderId="5" xfId="0" applyFont="1" applyBorder="1"/>
    <xf numFmtId="0" fontId="613" fillId="2" borderId="5" xfId="0" applyFont="1" applyBorder="1"/>
    <xf numFmtId="0" fontId="612" fillId="2" borderId="5" xfId="0" applyFont="1" applyBorder="1"/>
    <xf numFmtId="0" fontId="611" fillId="2" borderId="5" xfId="0" applyFont="1" applyBorder="1"/>
    <xf numFmtId="1" fontId="611" fillId="2" borderId="8" xfId="0" applyNumberFormat="1" applyFont="1" applyBorder="1" applyAlignment="1">
      <alignment horizontal="center"/>
    </xf>
    <xf numFmtId="0" fontId="610" fillId="2" borderId="5" xfId="0" applyFont="1" applyBorder="1"/>
    <xf numFmtId="1" fontId="610" fillId="2" borderId="8" xfId="0" applyNumberFormat="1" applyFont="1" applyBorder="1" applyAlignment="1">
      <alignment horizontal="center"/>
    </xf>
    <xf numFmtId="0" fontId="606" fillId="2" borderId="5" xfId="0" applyFont="1" applyBorder="1"/>
    <xf numFmtId="0" fontId="605" fillId="2" borderId="5" xfId="0" applyFont="1" applyBorder="1"/>
    <xf numFmtId="0" fontId="604" fillId="2" borderId="5" xfId="0" applyFont="1" applyBorder="1"/>
    <xf numFmtId="0" fontId="603" fillId="2" borderId="0" xfId="0" applyFont="1" applyBorder="1" applyAlignment="1">
      <alignment horizontal="center"/>
    </xf>
    <xf numFmtId="0" fontId="601" fillId="2" borderId="0" xfId="0" applyFont="1" applyBorder="1" applyAlignment="1">
      <alignment horizontal="center"/>
    </xf>
    <xf numFmtId="0" fontId="600" fillId="2" borderId="4" xfId="0" applyFont="1" applyBorder="1"/>
    <xf numFmtId="0" fontId="599" fillId="2" borderId="0" xfId="0" applyFont="1" applyBorder="1"/>
    <xf numFmtId="0" fontId="598" fillId="2" borderId="9" xfId="0" applyFont="1" applyBorder="1" applyAlignment="1">
      <alignment horizontal="center"/>
    </xf>
    <xf numFmtId="0" fontId="598" fillId="2" borderId="4" xfId="0" applyFont="1" applyBorder="1"/>
    <xf numFmtId="0" fontId="597" fillId="2" borderId="4" xfId="0" applyFont="1" applyBorder="1"/>
    <xf numFmtId="0" fontId="596" fillId="2" borderId="0" xfId="0" applyFont="1" applyBorder="1"/>
    <xf numFmtId="0" fontId="596" fillId="2" borderId="4" xfId="0" applyFont="1" applyBorder="1"/>
    <xf numFmtId="0" fontId="595" fillId="2" borderId="0" xfId="0" applyFont="1" applyBorder="1" applyAlignment="1">
      <alignment horizontal="center"/>
    </xf>
    <xf numFmtId="0" fontId="595" fillId="2" borderId="4" xfId="0" applyFont="1" applyBorder="1"/>
    <xf numFmtId="0" fontId="593" fillId="2" borderId="0" xfId="0" applyFont="1" applyBorder="1" applyAlignment="1">
      <alignment horizontal="center"/>
    </xf>
    <xf numFmtId="0" fontId="592" fillId="2" borderId="6" xfId="0" applyFont="1" applyBorder="1" applyAlignment="1">
      <alignment horizontal="center"/>
    </xf>
    <xf numFmtId="0" fontId="591" fillId="2" borderId="5" xfId="0" applyFont="1" applyBorder="1"/>
    <xf numFmtId="0" fontId="591" fillId="2" borderId="0" xfId="0" applyFont="1" applyBorder="1" applyAlignment="1">
      <alignment horizontal="center"/>
    </xf>
    <xf numFmtId="0" fontId="587" fillId="2" borderId="0" xfId="0" applyFont="1" applyBorder="1" applyAlignment="1">
      <alignment horizontal="center"/>
    </xf>
    <xf numFmtId="0" fontId="586" fillId="2" borderId="5" xfId="0" applyFont="1" applyBorder="1"/>
    <xf numFmtId="0" fontId="586" fillId="2" borderId="0" xfId="0" applyFont="1" applyBorder="1" applyAlignment="1">
      <alignment horizontal="center"/>
    </xf>
    <xf numFmtId="0" fontId="586" fillId="2" borderId="0" xfId="0" applyFont="1" applyBorder="1"/>
    <xf numFmtId="0" fontId="585" fillId="2" borderId="0" xfId="0" applyFont="1" applyBorder="1" applyAlignment="1">
      <alignment horizontal="center"/>
    </xf>
    <xf numFmtId="0" fontId="580" fillId="2" borderId="5" xfId="0" applyFont="1" applyBorder="1"/>
    <xf numFmtId="0" fontId="579" fillId="2" borderId="3" xfId="0" applyFont="1" applyBorder="1"/>
    <xf numFmtId="1" fontId="575" fillId="2" borderId="0" xfId="0" applyNumberFormat="1" applyFont="1"/>
    <xf numFmtId="1" fontId="572" fillId="2" borderId="0" xfId="0" applyNumberFormat="1" applyFont="1"/>
    <xf numFmtId="1" fontId="571" fillId="2" borderId="0" xfId="0" applyNumberFormat="1" applyFont="1"/>
    <xf numFmtId="1" fontId="570" fillId="2" borderId="0" xfId="0" applyNumberFormat="1" applyFont="1"/>
    <xf numFmtId="1" fontId="569" fillId="2" borderId="0" xfId="0" applyNumberFormat="1" applyFont="1"/>
    <xf numFmtId="1" fontId="564" fillId="2" borderId="0" xfId="0" applyNumberFormat="1" applyFont="1"/>
    <xf numFmtId="1" fontId="559" fillId="2" borderId="0" xfId="0" applyNumberFormat="1" applyFont="1"/>
    <xf numFmtId="1" fontId="554" fillId="2" borderId="0" xfId="0" applyNumberFormat="1" applyFont="1"/>
    <xf numFmtId="1" fontId="552" fillId="2" borderId="12" xfId="0" applyNumberFormat="1" applyFont="1" applyBorder="1"/>
    <xf numFmtId="0" fontId="552" fillId="2" borderId="11" xfId="0" applyFont="1" applyBorder="1"/>
    <xf numFmtId="0" fontId="550" fillId="2" borderId="5" xfId="0" applyFont="1" applyBorder="1"/>
    <xf numFmtId="0" fontId="550" fillId="2" borderId="0" xfId="0" applyFont="1" applyBorder="1"/>
    <xf numFmtId="0" fontId="550" fillId="2" borderId="4" xfId="0" applyFont="1" applyBorder="1"/>
    <xf numFmtId="1" fontId="549" fillId="2" borderId="0" xfId="0" applyNumberFormat="1" applyFont="1" applyBorder="1"/>
    <xf numFmtId="0" fontId="549" fillId="2" borderId="0" xfId="0" applyFont="1" applyBorder="1"/>
    <xf numFmtId="0" fontId="547" fillId="2" borderId="0" xfId="0" applyFont="1" applyBorder="1"/>
    <xf numFmtId="0" fontId="546" fillId="2" borderId="0" xfId="0" applyFont="1" applyBorder="1" applyAlignment="1">
      <alignment horizontal="center"/>
    </xf>
    <xf numFmtId="0" fontId="545" fillId="2" borderId="0" xfId="0" applyFont="1" applyBorder="1" applyAlignment="1">
      <alignment horizontal="center"/>
    </xf>
    <xf numFmtId="0" fontId="545" fillId="2" borderId="0" xfId="0" applyFont="1" applyBorder="1"/>
    <xf numFmtId="1" fontId="541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0" fontId="539" fillId="2" borderId="5" xfId="0" applyFont="1" applyBorder="1"/>
    <xf numFmtId="1" fontId="539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0" fontId="531" fillId="2" borderId="5" xfId="0" applyFont="1" applyBorder="1"/>
    <xf numFmtId="0" fontId="527" fillId="2" borderId="5" xfId="0" applyFont="1" applyBorder="1"/>
    <xf numFmtId="1" fontId="526" fillId="2" borderId="8" xfId="0" applyNumberFormat="1" applyFont="1" applyBorder="1" applyAlignment="1">
      <alignment horizontal="center"/>
    </xf>
    <xf numFmtId="0" fontId="525" fillId="2" borderId="5" xfId="0" applyFont="1" applyBorder="1"/>
    <xf numFmtId="1" fontId="525" fillId="2" borderId="8" xfId="0" applyNumberFormat="1" applyFont="1" applyBorder="1" applyAlignment="1">
      <alignment horizontal="center"/>
    </xf>
    <xf numFmtId="0" fontId="524" fillId="2" borderId="5" xfId="0" applyFont="1" applyBorder="1"/>
    <xf numFmtId="1" fontId="522" fillId="2" borderId="8" xfId="0" applyNumberFormat="1" applyFont="1" applyBorder="1" applyAlignment="1">
      <alignment horizontal="center"/>
    </xf>
    <xf numFmtId="0" fontId="519" fillId="2" borderId="5" xfId="0" applyFont="1" applyBorder="1"/>
    <xf numFmtId="1" fontId="517" fillId="2" borderId="8" xfId="0" applyNumberFormat="1" applyFont="1" applyBorder="1" applyAlignment="1">
      <alignment horizontal="center"/>
    </xf>
    <xf numFmtId="0" fontId="515" fillId="2" borderId="5" xfId="0" applyFont="1" applyBorder="1"/>
    <xf numFmtId="0" fontId="514" fillId="2" borderId="5" xfId="0" applyFont="1" applyBorder="1"/>
    <xf numFmtId="0" fontId="511" fillId="2" borderId="5" xfId="0" applyFont="1" applyBorder="1"/>
    <xf numFmtId="0" fontId="509" fillId="2" borderId="0" xfId="0" applyFont="1" applyBorder="1"/>
    <xf numFmtId="0" fontId="508" fillId="2" borderId="5" xfId="0" applyFont="1" applyBorder="1"/>
    <xf numFmtId="0" fontId="508" fillId="2" borderId="0" xfId="0" applyFont="1" applyBorder="1" applyAlignment="1">
      <alignment horizontal="center"/>
    </xf>
    <xf numFmtId="0" fontId="508" fillId="2" borderId="4" xfId="0" applyFont="1" applyBorder="1"/>
    <xf numFmtId="0" fontId="505" fillId="2" borderId="4" xfId="0" applyFont="1" applyBorder="1"/>
    <xf numFmtId="0" fontId="504" fillId="2" borderId="0" xfId="0" applyFont="1" applyBorder="1"/>
    <xf numFmtId="0" fontId="503" fillId="2" borderId="9" xfId="0" applyFont="1" applyBorder="1" applyAlignment="1">
      <alignment horizontal="center"/>
    </xf>
    <xf numFmtId="0" fontId="503" fillId="2" borderId="0" xfId="0" applyFont="1" applyBorder="1" applyAlignment="1">
      <alignment horizontal="center"/>
    </xf>
    <xf numFmtId="0" fontId="501" fillId="2" borderId="4" xfId="0" applyFont="1" applyBorder="1"/>
    <xf numFmtId="0" fontId="500" fillId="2" borderId="0" xfId="0" applyFont="1" applyBorder="1" applyAlignment="1">
      <alignment horizontal="center"/>
    </xf>
    <xf numFmtId="0" fontId="500" fillId="2" borderId="0" xfId="0" applyFont="1" applyBorder="1"/>
    <xf numFmtId="0" fontId="500" fillId="2" borderId="4" xfId="0" applyFont="1" applyBorder="1"/>
    <xf numFmtId="0" fontId="499" fillId="2" borderId="7" xfId="0" applyFont="1" applyBorder="1"/>
    <xf numFmtId="0" fontId="497" fillId="2" borderId="0" xfId="0" applyFont="1" applyBorder="1"/>
    <xf numFmtId="0" fontId="496" fillId="2" borderId="5" xfId="0" applyFont="1" applyBorder="1"/>
    <xf numFmtId="0" fontId="494" fillId="2" borderId="0" xfId="0" applyFont="1" applyBorder="1"/>
    <xf numFmtId="0" fontId="493" fillId="2" borderId="0" xfId="0" applyFont="1" applyBorder="1"/>
    <xf numFmtId="0" fontId="492" fillId="2" borderId="5" xfId="0" applyFont="1" applyBorder="1"/>
    <xf numFmtId="0" fontId="492" fillId="2" borderId="0" xfId="0" applyFont="1" applyBorder="1" applyAlignment="1">
      <alignment horizontal="center"/>
    </xf>
    <xf numFmtId="0" fontId="492" fillId="2" borderId="0" xfId="0" applyFont="1" applyBorder="1"/>
    <xf numFmtId="0" fontId="490" fillId="2" borderId="0" xfId="0" applyFont="1" applyBorder="1" applyAlignment="1">
      <alignment horizontal="center"/>
    </xf>
    <xf numFmtId="0" fontId="488" fillId="2" borderId="5" xfId="0" applyFont="1" applyBorder="1"/>
    <xf numFmtId="0" fontId="487" fillId="2" borderId="0" xfId="0" applyFont="1" applyBorder="1" applyAlignment="1">
      <alignment horizontal="left"/>
    </xf>
    <xf numFmtId="0" fontId="484" fillId="2" borderId="3" xfId="0" applyFont="1" applyBorder="1"/>
    <xf numFmtId="0" fontId="484" fillId="2" borderId="1" xfId="0" applyFont="1" applyBorder="1"/>
    <xf numFmtId="1" fontId="479" fillId="2" borderId="0" xfId="0" applyNumberFormat="1" applyFont="1"/>
    <xf numFmtId="1" fontId="476" fillId="2" borderId="0" xfId="0" applyNumberFormat="1" applyFont="1"/>
    <xf numFmtId="1" fontId="475" fillId="2" borderId="0" xfId="0" applyNumberFormat="1" applyFont="1"/>
    <xf numFmtId="1" fontId="473" fillId="2" borderId="0" xfId="0" applyNumberFormat="1" applyFont="1"/>
    <xf numFmtId="1" fontId="471" fillId="2" borderId="0" xfId="0" applyNumberFormat="1" applyFont="1"/>
    <xf numFmtId="1" fontId="464" fillId="2" borderId="0" xfId="0" applyNumberFormat="1" applyFont="1"/>
    <xf numFmtId="1" fontId="459" fillId="2" borderId="0" xfId="0" applyNumberFormat="1" applyFont="1"/>
    <xf numFmtId="1" fontId="457" fillId="2" borderId="12" xfId="0" applyNumberFormat="1" applyFont="1" applyBorder="1"/>
    <xf numFmtId="0" fontId="457" fillId="2" borderId="12" xfId="0" applyFont="1" applyBorder="1" applyAlignment="1">
      <alignment horizontal="center"/>
    </xf>
    <xf numFmtId="0" fontId="455" fillId="2" borderId="4" xfId="0" applyFont="1" applyBorder="1"/>
    <xf numFmtId="1" fontId="454" fillId="2" borderId="0" xfId="0" applyNumberFormat="1" applyFont="1" applyBorder="1"/>
    <xf numFmtId="0" fontId="454" fillId="2" borderId="0" xfId="0" applyFont="1" applyBorder="1" applyAlignment="1">
      <alignment horizontal="center"/>
    </xf>
    <xf numFmtId="0" fontId="454" fillId="2" borderId="0" xfId="0" applyFont="1" applyBorder="1"/>
    <xf numFmtId="0" fontId="453" fillId="2" borderId="5" xfId="0" applyFont="1" applyBorder="1"/>
    <xf numFmtId="0" fontId="450" fillId="2" borderId="5" xfId="0" applyFont="1" applyBorder="1"/>
    <xf numFmtId="0" fontId="450" fillId="2" borderId="0" xfId="0" applyFont="1" applyBorder="1" applyAlignment="1">
      <alignment horizontal="center"/>
    </xf>
    <xf numFmtId="0" fontId="448" fillId="2" borderId="5" xfId="0" applyFont="1" applyBorder="1"/>
    <xf numFmtId="1" fontId="447" fillId="2" borderId="8" xfId="0" applyNumberFormat="1" applyFont="1" applyBorder="1" applyAlignment="1">
      <alignment horizontal="center"/>
    </xf>
    <xf numFmtId="0" fontId="446" fillId="2" borderId="5" xfId="0" applyFont="1" applyBorder="1"/>
    <xf numFmtId="1" fontId="446" fillId="2" borderId="8" xfId="0" applyNumberFormat="1" applyFont="1" applyBorder="1" applyAlignment="1">
      <alignment horizontal="center"/>
    </xf>
    <xf numFmtId="0" fontId="445" fillId="2" borderId="5" xfId="0" applyFont="1" applyBorder="1"/>
    <xf numFmtId="1" fontId="443" fillId="2" borderId="8" xfId="0" applyNumberFormat="1" applyFont="1" applyBorder="1" applyAlignment="1">
      <alignment horizontal="center"/>
    </xf>
    <xf numFmtId="0" fontId="440" fillId="2" borderId="5" xfId="0" applyFont="1" applyBorder="1"/>
    <xf numFmtId="1" fontId="438" fillId="2" borderId="8" xfId="0" applyNumberFormat="1" applyFont="1" applyBorder="1" applyAlignment="1">
      <alignment horizontal="center"/>
    </xf>
    <xf numFmtId="0" fontId="436" fillId="2" borderId="5" xfId="0" applyFont="1" applyBorder="1"/>
    <xf numFmtId="1" fontId="435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0" fontId="430" fillId="2" borderId="5" xfId="0" applyFont="1" applyBorder="1"/>
    <xf numFmtId="1" fontId="430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0" fontId="2" fillId="2" borderId="0"/>
    <xf numFmtId="0" fontId="1910" fillId="6" borderId="0" applyNumberFormat="0" applyBorder="0" applyAlignment="0" applyProtection="0"/>
    <xf numFmtId="0" fontId="1910" fillId="5" borderId="0" applyNumberFormat="0" applyBorder="0" applyAlignment="0" applyProtection="0"/>
    <xf numFmtId="0" fontId="1" fillId="4" borderId="0" applyNumberFormat="0" applyBorder="0" applyAlignment="0" applyProtection="0"/>
  </cellStyleXfs>
  <cellXfs count="10743">
    <xf numFmtId="0" fontId="0" fillId="2" borderId="0" xfId="0"/>
    <xf numFmtId="1" fontId="8" fillId="4" borderId="0" xfId="181" applyNumberFormat="1" applyFont="1"/>
    <xf numFmtId="0" fontId="9" fillId="5" borderId="5" xfId="180" applyFont="1" applyBorder="1"/>
    <xf numFmtId="1" fontId="9" fillId="5" borderId="0" xfId="180" applyNumberFormat="1" applyFont="1" applyBorder="1"/>
    <xf numFmtId="0" fontId="9" fillId="5" borderId="0" xfId="180" applyFont="1" applyBorder="1" applyAlignment="1">
      <alignment horizontal="center"/>
    </xf>
    <xf numFmtId="0" fontId="9" fillId="5" borderId="0" xfId="180" applyFont="1" applyBorder="1"/>
    <xf numFmtId="0" fontId="9" fillId="5" borderId="4" xfId="180" applyFont="1" applyBorder="1"/>
    <xf numFmtId="0" fontId="9" fillId="6" borderId="5" xfId="179" applyFont="1" applyBorder="1"/>
    <xf numFmtId="0" fontId="9" fillId="6" borderId="0" xfId="179" applyFont="1" applyBorder="1"/>
    <xf numFmtId="0" fontId="9" fillId="6" borderId="0" xfId="179" applyFont="1" applyBorder="1" applyAlignment="1">
      <alignment horizontal="center"/>
    </xf>
    <xf numFmtId="0" fontId="9" fillId="6" borderId="4" xfId="179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0" fontId="913" fillId="2" borderId="5" xfId="0" applyFont="1" applyBorder="1"/>
    <xf numFmtId="1" fontId="894" fillId="2" borderId="0" xfId="0" applyNumberFormat="1" applyFont="1" applyBorder="1" applyAlignment="1">
      <alignment horizontal="center"/>
    </xf>
    <xf numFmtId="0" fontId="894" fillId="2" borderId="5" xfId="0" applyFont="1" applyBorder="1"/>
    <xf numFmtId="1" fontId="894" fillId="2" borderId="8" xfId="0" applyNumberFormat="1" applyFont="1" applyBorder="1" applyAlignment="1">
      <alignment horizontal="center"/>
    </xf>
    <xf numFmtId="0" fontId="8" fillId="2" borderId="0" xfId="178" applyFont="1" applyBorder="1" applyAlignment="1">
      <alignment horizontal="center"/>
    </xf>
    <xf numFmtId="0" fontId="9" fillId="2" borderId="3" xfId="178" applyFont="1" applyBorder="1" applyAlignment="1">
      <alignment horizontal="center" wrapText="1"/>
    </xf>
    <xf numFmtId="0" fontId="9" fillId="2" borderId="6" xfId="178" applyFont="1" applyBorder="1" applyAlignment="1">
      <alignment horizontal="center"/>
    </xf>
    <xf numFmtId="0" fontId="818" fillId="2" borderId="5" xfId="0" applyFont="1" applyBorder="1"/>
    <xf numFmtId="1" fontId="818" fillId="2" borderId="8" xfId="0" applyNumberFormat="1" applyFont="1" applyBorder="1" applyAlignment="1">
      <alignment horizontal="center"/>
    </xf>
    <xf numFmtId="0" fontId="804" fillId="2" borderId="5" xfId="0" applyFont="1" applyBorder="1"/>
    <xf numFmtId="1" fontId="804" fillId="2" borderId="8" xfId="0" applyNumberFormat="1" applyFont="1" applyBorder="1" applyAlignment="1">
      <alignment horizontal="center"/>
    </xf>
    <xf numFmtId="172" fontId="4" fillId="3" borderId="8" xfId="178" applyNumberFormat="1" applyFont="1" applyFill="1" applyBorder="1" applyAlignment="1">
      <alignment horizontal="center"/>
    </xf>
    <xf numFmtId="0" fontId="6" fillId="2" borderId="8" xfId="178" applyFont="1" applyBorder="1" applyAlignment="1">
      <alignment horizontal="center"/>
    </xf>
    <xf numFmtId="0" fontId="6" fillId="2" borderId="8" xfId="178" applyFont="1" applyBorder="1" applyAlignment="1">
      <alignment horizontal="center" wrapText="1"/>
    </xf>
    <xf numFmtId="0" fontId="4" fillId="2" borderId="0" xfId="178" applyFont="1" applyBorder="1" applyAlignment="1">
      <alignment horizontal="center"/>
    </xf>
    <xf numFmtId="0" fontId="4" fillId="2" borderId="0" xfId="178" applyFont="1" applyBorder="1" applyAlignment="1">
      <alignment horizontal="left"/>
    </xf>
    <xf numFmtId="0" fontId="4" fillId="2" borderId="4" xfId="178" applyFont="1" applyBorder="1" applyAlignment="1">
      <alignment horizontal="center"/>
    </xf>
    <xf numFmtId="0" fontId="7" fillId="2" borderId="0" xfId="178" applyFont="1" applyBorder="1" applyAlignment="1">
      <alignment horizontal="center"/>
    </xf>
    <xf numFmtId="0" fontId="9" fillId="2" borderId="9" xfId="178" applyFont="1" applyBorder="1"/>
    <xf numFmtId="0" fontId="9" fillId="2" borderId="10" xfId="178" applyFont="1" applyBorder="1" applyAlignment="1">
      <alignment horizontal="center"/>
    </xf>
    <xf numFmtId="0" fontId="9" fillId="2" borderId="9" xfId="178" applyFont="1" applyBorder="1" applyAlignment="1">
      <alignment horizontal="center"/>
    </xf>
    <xf numFmtId="2" fontId="9" fillId="2" borderId="5" xfId="178" applyNumberFormat="1" applyFont="1" applyBorder="1" applyAlignment="1">
      <alignment horizontal="center"/>
    </xf>
    <xf numFmtId="0" fontId="3" fillId="2" borderId="7" xfId="178" applyFont="1" applyBorder="1" applyAlignment="1">
      <alignment horizontal="center" wrapText="1"/>
    </xf>
    <xf numFmtId="0" fontId="3" fillId="2" borderId="7" xfId="178" applyFont="1" applyBorder="1" applyAlignment="1">
      <alignment horizontal="center"/>
    </xf>
    <xf numFmtId="0" fontId="9" fillId="2" borderId="7" xfId="178" applyFont="1" applyBorder="1"/>
    <xf numFmtId="0" fontId="5" fillId="2" borderId="5" xfId="178" applyFont="1" applyBorder="1" applyAlignment="1">
      <alignment horizontal="center" wrapText="1"/>
    </xf>
    <xf numFmtId="0" fontId="5" fillId="2" borderId="7" xfId="178" applyFont="1" applyBorder="1" applyAlignment="1">
      <alignment horizontal="center"/>
    </xf>
    <xf numFmtId="0" fontId="3" fillId="2" borderId="0" xfId="178" applyFont="1" applyBorder="1"/>
    <xf numFmtId="1" fontId="4" fillId="2" borderId="0" xfId="178" applyNumberFormat="1" applyFont="1" applyBorder="1" applyAlignment="1">
      <alignment horizontal="center"/>
    </xf>
    <xf numFmtId="0" fontId="9" fillId="2" borderId="0" xfId="178" applyFont="1" applyBorder="1" applyAlignment="1">
      <alignment horizontal="left"/>
    </xf>
    <xf numFmtId="0" fontId="3" fillId="2" borderId="0" xfId="178" applyFont="1" applyBorder="1" applyAlignment="1">
      <alignment horizontal="left"/>
    </xf>
    <xf numFmtId="0" fontId="3" fillId="2" borderId="4" xfId="178" applyFont="1" applyBorder="1" applyAlignment="1">
      <alignment horizontal="left"/>
    </xf>
    <xf numFmtId="0" fontId="3" fillId="2" borderId="0" xfId="178" applyFont="1" applyBorder="1" applyAlignment="1">
      <alignment horizontal="center"/>
    </xf>
    <xf numFmtId="0" fontId="3" fillId="2" borderId="4" xfId="178" applyFont="1" applyBorder="1" applyAlignment="1">
      <alignment horizontal="center"/>
    </xf>
    <xf numFmtId="0" fontId="9" fillId="2" borderId="3" xfId="178" applyFont="1" applyBorder="1"/>
    <xf numFmtId="0" fontId="9" fillId="2" borderId="2" xfId="178" applyFont="1" applyBorder="1" applyAlignment="1">
      <alignment horizontal="center"/>
    </xf>
    <xf numFmtId="0" fontId="9" fillId="2" borderId="2" xfId="178" applyFont="1" applyBorder="1"/>
    <xf numFmtId="0" fontId="9" fillId="2" borderId="1" xfId="178" applyFont="1" applyBorder="1"/>
    <xf numFmtId="0" fontId="8" fillId="2" borderId="0" xfId="178" applyFont="1"/>
    <xf numFmtId="1" fontId="764" fillId="2" borderId="0" xfId="0" applyNumberFormat="1" applyFont="1"/>
    <xf numFmtId="1" fontId="755" fillId="2" borderId="0" xfId="0" applyNumberFormat="1" applyFont="1"/>
    <xf numFmtId="1" fontId="746" fillId="2" borderId="0" xfId="0" applyNumberFormat="1" applyFont="1"/>
    <xf numFmtId="1" fontId="7" fillId="2" borderId="0" xfId="178" applyNumberFormat="1" applyFont="1" applyBorder="1" applyAlignment="1">
      <alignment horizontal="center"/>
    </xf>
    <xf numFmtId="1" fontId="8" fillId="2" borderId="0" xfId="178" applyNumberFormat="1" applyFont="1"/>
    <xf numFmtId="0" fontId="9" fillId="2" borderId="10" xfId="178" applyFont="1" applyBorder="1"/>
    <xf numFmtId="1" fontId="9" fillId="2" borderId="12" xfId="178" applyNumberFormat="1" applyFont="1" applyBorder="1"/>
    <xf numFmtId="0" fontId="9" fillId="2" borderId="12" xfId="178" applyFont="1" applyBorder="1" applyAlignment="1">
      <alignment horizontal="center"/>
    </xf>
    <xf numFmtId="0" fontId="9" fillId="2" borderId="12" xfId="178" applyFont="1" applyBorder="1"/>
    <xf numFmtId="0" fontId="9" fillId="2" borderId="11" xfId="178" applyFont="1" applyBorder="1"/>
    <xf numFmtId="0" fontId="9" fillId="2" borderId="4" xfId="178" applyFont="1" applyBorder="1" applyAlignment="1">
      <alignment horizontal="center"/>
    </xf>
    <xf numFmtId="0" fontId="7" fillId="2" borderId="4" xfId="178" applyFont="1" applyBorder="1"/>
    <xf numFmtId="1" fontId="4" fillId="3" borderId="0" xfId="178" applyNumberFormat="1" applyFont="1" applyFill="1" applyBorder="1" applyAlignment="1">
      <alignment horizontal="center"/>
    </xf>
    <xf numFmtId="0" fontId="9" fillId="2" borderId="4" xfId="178" applyFont="1" applyBorder="1"/>
    <xf numFmtId="1" fontId="9" fillId="2" borderId="0" xfId="178" applyNumberFormat="1" applyFont="1" applyBorder="1"/>
    <xf numFmtId="1" fontId="9" fillId="2" borderId="0" xfId="178" applyNumberFormat="1" applyFont="1" applyBorder="1" applyAlignment="1">
      <alignment horizontal="center"/>
    </xf>
    <xf numFmtId="0" fontId="9" fillId="2" borderId="0" xfId="178" applyFont="1" applyBorder="1"/>
    <xf numFmtId="0" fontId="3" fillId="2" borderId="4" xfId="178" applyFont="1" applyBorder="1"/>
    <xf numFmtId="0" fontId="721" fillId="2" borderId="5" xfId="0" applyFont="1" applyBorder="1"/>
    <xf numFmtId="1" fontId="721" fillId="2" borderId="8" xfId="0" applyNumberFormat="1" applyFont="1" applyBorder="1" applyAlignment="1">
      <alignment horizontal="center"/>
    </xf>
    <xf numFmtId="0" fontId="4" fillId="2" borderId="8" xfId="178" applyFont="1" applyBorder="1" applyAlignment="1">
      <alignment horizontal="center"/>
    </xf>
    <xf numFmtId="2" fontId="4" fillId="3" borderId="8" xfId="178" applyNumberFormat="1" applyFont="1" applyFill="1" applyBorder="1" applyAlignment="1">
      <alignment horizontal="center"/>
    </xf>
    <xf numFmtId="0" fontId="9" fillId="2" borderId="5" xfId="178" applyFont="1" applyBorder="1"/>
    <xf numFmtId="1" fontId="9" fillId="2" borderId="8" xfId="178" applyNumberFormat="1" applyFont="1" applyBorder="1" applyAlignment="1">
      <alignment horizontal="center"/>
    </xf>
    <xf numFmtId="0" fontId="710" fillId="2" borderId="5" xfId="0" applyFont="1" applyBorder="1"/>
    <xf numFmtId="1" fontId="710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0" fontId="708" fillId="2" borderId="5" xfId="0" applyFont="1" applyBorder="1"/>
    <xf numFmtId="1" fontId="708" fillId="2" borderId="8" xfId="0" applyNumberFormat="1" applyFont="1" applyBorder="1" applyAlignment="1">
      <alignment horizontal="center"/>
    </xf>
    <xf numFmtId="0" fontId="707" fillId="2" borderId="5" xfId="0" applyFont="1" applyBorder="1"/>
    <xf numFmtId="0" fontId="706" fillId="2" borderId="5" xfId="0" applyFont="1" applyBorder="1"/>
    <xf numFmtId="1" fontId="706" fillId="2" borderId="8" xfId="0" applyNumberFormat="1" applyFont="1" applyBorder="1" applyAlignment="1">
      <alignment horizontal="center"/>
    </xf>
    <xf numFmtId="0" fontId="705" fillId="2" borderId="5" xfId="0" applyFont="1" applyBorder="1"/>
    <xf numFmtId="1" fontId="704" fillId="2" borderId="0" xfId="0" applyNumberFormat="1" applyFont="1" applyBorder="1" applyAlignment="1">
      <alignment horizontal="center"/>
    </xf>
    <xf numFmtId="0" fontId="704" fillId="2" borderId="5" xfId="0" applyFont="1" applyBorder="1"/>
    <xf numFmtId="1" fontId="704" fillId="2" borderId="8" xfId="0" applyNumberFormat="1" applyFont="1" applyBorder="1" applyAlignment="1">
      <alignment horizontal="center"/>
    </xf>
    <xf numFmtId="0" fontId="703" fillId="2" borderId="5" xfId="0" applyFont="1" applyBorder="1"/>
    <xf numFmtId="1" fontId="703" fillId="2" borderId="8" xfId="0" applyNumberFormat="1" applyFont="1" applyBorder="1" applyAlignment="1">
      <alignment horizontal="center"/>
    </xf>
    <xf numFmtId="0" fontId="702" fillId="2" borderId="5" xfId="0" applyFont="1" applyBorder="1"/>
    <xf numFmtId="1" fontId="702" fillId="2" borderId="8" xfId="0" applyNumberFormat="1" applyFont="1" applyBorder="1" applyAlignment="1">
      <alignment horizontal="center"/>
    </xf>
    <xf numFmtId="0" fontId="701" fillId="2" borderId="5" xfId="0" applyFont="1" applyBorder="1"/>
    <xf numFmtId="0" fontId="700" fillId="2" borderId="5" xfId="0" applyFont="1" applyBorder="1"/>
    <xf numFmtId="0" fontId="699" fillId="2" borderId="5" xfId="0" applyFont="1" applyBorder="1"/>
    <xf numFmtId="0" fontId="699" fillId="2" borderId="0" xfId="0" applyFont="1" applyBorder="1"/>
    <xf numFmtId="0" fontId="697" fillId="2" borderId="0" xfId="0" applyFont="1" applyBorder="1" applyAlignment="1">
      <alignment horizontal="center"/>
    </xf>
    <xf numFmtId="0" fontId="696" fillId="2" borderId="5" xfId="0" applyFont="1" applyBorder="1"/>
    <xf numFmtId="0" fontId="696" fillId="2" borderId="0" xfId="0" applyFont="1" applyBorder="1"/>
    <xf numFmtId="0" fontId="695" fillId="2" borderId="5" xfId="0" applyFont="1" applyBorder="1"/>
    <xf numFmtId="0" fontId="695" fillId="2" borderId="0" xfId="0" applyFont="1" applyBorder="1" applyAlignment="1">
      <alignment horizontal="center"/>
    </xf>
    <xf numFmtId="0" fontId="695" fillId="2" borderId="0" xfId="0" applyFont="1" applyBorder="1"/>
    <xf numFmtId="0" fontId="695" fillId="2" borderId="4" xfId="0" applyFont="1" applyBorder="1"/>
    <xf numFmtId="0" fontId="694" fillId="2" borderId="5" xfId="0" applyFont="1" applyBorder="1"/>
    <xf numFmtId="0" fontId="694" fillId="2" borderId="10" xfId="0" applyFont="1" applyBorder="1"/>
    <xf numFmtId="0" fontId="694" fillId="2" borderId="9" xfId="0" applyFont="1" applyBorder="1"/>
    <xf numFmtId="0" fontId="694" fillId="2" borderId="0" xfId="0" applyFont="1" applyBorder="1" applyAlignment="1">
      <alignment horizontal="center"/>
    </xf>
    <xf numFmtId="0" fontId="694" fillId="2" borderId="0" xfId="0" applyFont="1" applyBorder="1"/>
    <xf numFmtId="0" fontId="693" fillId="2" borderId="5" xfId="0" applyFont="1" applyBorder="1"/>
    <xf numFmtId="0" fontId="693" fillId="2" borderId="0" xfId="0" applyFont="1" applyBorder="1" applyAlignment="1">
      <alignment horizontal="center"/>
    </xf>
    <xf numFmtId="0" fontId="693" fillId="2" borderId="0" xfId="0" applyFont="1" applyBorder="1"/>
    <xf numFmtId="0" fontId="693" fillId="2" borderId="4" xfId="0" applyFont="1" applyBorder="1"/>
    <xf numFmtId="0" fontId="692" fillId="2" borderId="5" xfId="0" applyFont="1" applyBorder="1"/>
    <xf numFmtId="2" fontId="692" fillId="2" borderId="5" xfId="0" applyNumberFormat="1" applyFont="1" applyBorder="1" applyAlignment="1">
      <alignment horizontal="center"/>
    </xf>
    <xf numFmtId="0" fontId="692" fillId="2" borderId="7" xfId="0" applyFont="1" applyBorder="1" applyAlignment="1">
      <alignment horizontal="center" vertical="center"/>
    </xf>
    <xf numFmtId="0" fontId="692" fillId="2" borderId="0" xfId="0" applyFont="1" applyBorder="1" applyAlignment="1">
      <alignment horizontal="center"/>
    </xf>
    <xf numFmtId="0" fontId="692" fillId="2" borderId="0" xfId="0" applyFont="1" applyBorder="1"/>
    <xf numFmtId="0" fontId="692" fillId="2" borderId="4" xfId="0" applyFont="1" applyBorder="1"/>
    <xf numFmtId="0" fontId="691" fillId="2" borderId="5" xfId="0" applyFont="1" applyBorder="1"/>
    <xf numFmtId="0" fontId="691" fillId="2" borderId="0" xfId="0" applyFont="1" applyBorder="1"/>
    <xf numFmtId="0" fontId="691" fillId="2" borderId="4" xfId="0" applyFont="1" applyBorder="1"/>
    <xf numFmtId="0" fontId="690" fillId="2" borderId="5" xfId="0" applyFont="1" applyBorder="1"/>
    <xf numFmtId="0" fontId="690" fillId="2" borderId="0" xfId="0" applyFont="1" applyBorder="1" applyAlignment="1">
      <alignment horizontal="center"/>
    </xf>
    <xf numFmtId="0" fontId="690" fillId="2" borderId="0" xfId="0" applyFont="1" applyBorder="1"/>
    <xf numFmtId="0" fontId="690" fillId="2" borderId="4" xfId="0" applyFont="1" applyBorder="1"/>
    <xf numFmtId="0" fontId="689" fillId="2" borderId="5" xfId="0" applyFont="1" applyBorder="1"/>
    <xf numFmtId="0" fontId="689" fillId="2" borderId="7" xfId="0" applyFont="1" applyBorder="1"/>
    <xf numFmtId="0" fontId="689" fillId="2" borderId="0" xfId="0" applyFont="1" applyBorder="1" applyAlignment="1">
      <alignment horizontal="center"/>
    </xf>
    <xf numFmtId="0" fontId="689" fillId="2" borderId="0" xfId="0" applyFont="1" applyBorder="1"/>
    <xf numFmtId="0" fontId="689" fillId="2" borderId="4" xfId="0" applyFont="1" applyBorder="1"/>
    <xf numFmtId="0" fontId="688" fillId="2" borderId="5" xfId="0" applyFont="1" applyBorder="1"/>
    <xf numFmtId="0" fontId="688" fillId="2" borderId="0" xfId="0" applyFont="1" applyBorder="1" applyAlignment="1">
      <alignment horizontal="center"/>
    </xf>
    <xf numFmtId="0" fontId="688" fillId="2" borderId="0" xfId="0" applyFont="1" applyBorder="1"/>
    <xf numFmtId="0" fontId="688" fillId="2" borderId="4" xfId="0" applyFont="1" applyBorder="1"/>
    <xf numFmtId="0" fontId="687" fillId="2" borderId="5" xfId="0" applyFont="1" applyBorder="1"/>
    <xf numFmtId="0" fontId="687" fillId="2" borderId="3" xfId="0" applyFont="1" applyBorder="1" applyAlignment="1">
      <alignment horizontal="center" wrapText="1"/>
    </xf>
    <xf numFmtId="0" fontId="687" fillId="2" borderId="6" xfId="0" applyFont="1" applyBorder="1" applyAlignment="1">
      <alignment horizontal="center"/>
    </xf>
    <xf numFmtId="0" fontId="687" fillId="2" borderId="0" xfId="0" applyFont="1" applyBorder="1" applyAlignment="1">
      <alignment horizontal="center"/>
    </xf>
    <xf numFmtId="0" fontId="687" fillId="2" borderId="0" xfId="0" applyFont="1" applyBorder="1"/>
    <xf numFmtId="0" fontId="686" fillId="2" borderId="5" xfId="0" applyFont="1" applyBorder="1"/>
    <xf numFmtId="0" fontId="686" fillId="2" borderId="0" xfId="0" applyFont="1" applyBorder="1" applyAlignment="1">
      <alignment horizontal="center"/>
    </xf>
    <xf numFmtId="0" fontId="686" fillId="2" borderId="0" xfId="0" applyFont="1" applyBorder="1"/>
    <xf numFmtId="0" fontId="685" fillId="2" borderId="5" xfId="0" applyFont="1" applyBorder="1"/>
    <xf numFmtId="0" fontId="685" fillId="2" borderId="0" xfId="0" applyFont="1" applyBorder="1" applyAlignment="1">
      <alignment horizontal="center"/>
    </xf>
    <xf numFmtId="0" fontId="685" fillId="2" borderId="0" xfId="0" applyFont="1" applyBorder="1"/>
    <xf numFmtId="0" fontId="684" fillId="2" borderId="5" xfId="0" applyFont="1" applyBorder="1"/>
    <xf numFmtId="0" fontId="684" fillId="2" borderId="0" xfId="0" applyFont="1" applyBorder="1" applyAlignment="1">
      <alignment horizontal="center"/>
    </xf>
    <xf numFmtId="0" fontId="684" fillId="2" borderId="0" xfId="0" applyFont="1" applyBorder="1"/>
    <xf numFmtId="0" fontId="683" fillId="2" borderId="5" xfId="0" applyFont="1" applyBorder="1"/>
    <xf numFmtId="0" fontId="683" fillId="2" borderId="0" xfId="0" applyFont="1" applyBorder="1" applyAlignment="1">
      <alignment horizontal="center"/>
    </xf>
    <xf numFmtId="0" fontId="683" fillId="2" borderId="0" xfId="0" applyFont="1" applyBorder="1"/>
    <xf numFmtId="0" fontId="682" fillId="2" borderId="5" xfId="0" applyFont="1" applyBorder="1"/>
    <xf numFmtId="0" fontId="682" fillId="2" borderId="0" xfId="0" applyFont="1" applyBorder="1"/>
    <xf numFmtId="0" fontId="681" fillId="2" borderId="5" xfId="0" applyFont="1" applyBorder="1"/>
    <xf numFmtId="0" fontId="681" fillId="2" borderId="0" xfId="0" applyFont="1" applyBorder="1" applyAlignment="1">
      <alignment horizontal="center"/>
    </xf>
    <xf numFmtId="0" fontId="681" fillId="2" borderId="0" xfId="0" applyFont="1" applyBorder="1"/>
    <xf numFmtId="0" fontId="680" fillId="2" borderId="5" xfId="0" applyFont="1" applyBorder="1"/>
    <xf numFmtId="0" fontId="680" fillId="2" borderId="0" xfId="0" applyFont="1" applyBorder="1" applyAlignment="1">
      <alignment horizontal="center"/>
    </xf>
    <xf numFmtId="0" fontId="680" fillId="2" borderId="0" xfId="0" applyFont="1" applyBorder="1"/>
    <xf numFmtId="0" fontId="679" fillId="2" borderId="5" xfId="0" applyFont="1" applyBorder="1"/>
    <xf numFmtId="0" fontId="679" fillId="2" borderId="0" xfId="0" applyFont="1" applyBorder="1" applyAlignment="1">
      <alignment horizontal="center"/>
    </xf>
    <xf numFmtId="0" fontId="679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0" xfId="0" applyFont="1" applyBorder="1"/>
    <xf numFmtId="0" fontId="677" fillId="2" borderId="5" xfId="0" applyFont="1" applyBorder="1"/>
    <xf numFmtId="0" fontId="677" fillId="2" borderId="0" xfId="0" applyFont="1" applyBorder="1"/>
    <xf numFmtId="0" fontId="676" fillId="2" borderId="5" xfId="0" applyFont="1" applyBorder="1"/>
    <xf numFmtId="0" fontId="675" fillId="2" borderId="5" xfId="0" applyFont="1" applyBorder="1"/>
    <xf numFmtId="0" fontId="674" fillId="2" borderId="3" xfId="0" applyFont="1" applyBorder="1"/>
    <xf numFmtId="0" fontId="674" fillId="2" borderId="2" xfId="0" applyFont="1" applyBorder="1"/>
    <xf numFmtId="0" fontId="674" fillId="2" borderId="1" xfId="0" applyFont="1" applyBorder="1"/>
    <xf numFmtId="1" fontId="673" fillId="2" borderId="0" xfId="0" applyNumberFormat="1" applyFont="1"/>
    <xf numFmtId="1" fontId="672" fillId="2" borderId="0" xfId="0" applyNumberFormat="1" applyFont="1"/>
    <xf numFmtId="1" fontId="671" fillId="2" borderId="0" xfId="0" applyNumberFormat="1" applyFont="1"/>
    <xf numFmtId="0" fontId="670" fillId="2" borderId="0" xfId="0" applyFont="1"/>
    <xf numFmtId="1" fontId="670" fillId="2" borderId="0" xfId="0" applyNumberFormat="1" applyFont="1"/>
    <xf numFmtId="1" fontId="669" fillId="2" borderId="0" xfId="0" applyNumberFormat="1" applyFont="1"/>
    <xf numFmtId="1" fontId="668" fillId="2" borderId="0" xfId="0" applyNumberFormat="1" applyFont="1"/>
    <xf numFmtId="1" fontId="667" fillId="2" borderId="0" xfId="0" applyNumberFormat="1" applyFont="1"/>
    <xf numFmtId="1" fontId="666" fillId="2" borderId="0" xfId="0" applyNumberFormat="1" applyFont="1"/>
    <xf numFmtId="1" fontId="664" fillId="2" borderId="0" xfId="0" applyNumberFormat="1" applyFont="1"/>
    <xf numFmtId="1" fontId="660" fillId="2" borderId="0" xfId="0" applyNumberFormat="1" applyFont="1"/>
    <xf numFmtId="1" fontId="658" fillId="2" borderId="0" xfId="0" applyNumberFormat="1" applyFont="1"/>
    <xf numFmtId="1" fontId="657" fillId="2" borderId="0" xfId="0" applyNumberFormat="1" applyFont="1"/>
    <xf numFmtId="1" fontId="656" fillId="2" borderId="0" xfId="0" applyNumberFormat="1" applyFont="1"/>
    <xf numFmtId="1" fontId="655" fillId="2" borderId="0" xfId="0" applyNumberFormat="1" applyFont="1"/>
    <xf numFmtId="1" fontId="654" fillId="2" borderId="0" xfId="0" applyNumberFormat="1" applyFont="1"/>
    <xf numFmtId="1" fontId="653" fillId="2" borderId="0" xfId="0" applyNumberFormat="1" applyFont="1"/>
    <xf numFmtId="1" fontId="652" fillId="2" borderId="0" xfId="0" applyNumberFormat="1" applyFont="1"/>
    <xf numFmtId="1" fontId="651" fillId="2" borderId="0" xfId="0" applyNumberFormat="1" applyFont="1"/>
    <xf numFmtId="1" fontId="650" fillId="2" borderId="0" xfId="0" applyNumberFormat="1" applyFont="1"/>
    <xf numFmtId="1" fontId="649" fillId="2" borderId="0" xfId="0" applyNumberFormat="1" applyFont="1"/>
    <xf numFmtId="1" fontId="648" fillId="2" borderId="0" xfId="0" applyNumberFormat="1" applyFont="1"/>
    <xf numFmtId="0" fontId="647" fillId="2" borderId="12" xfId="0" applyFont="1" applyBorder="1" applyAlignment="1">
      <alignment horizontal="center"/>
    </xf>
    <xf numFmtId="0" fontId="647" fillId="2" borderId="12" xfId="0" applyFont="1" applyBorder="1"/>
    <xf numFmtId="0" fontId="647" fillId="2" borderId="11" xfId="0" applyFont="1" applyBorder="1"/>
    <xf numFmtId="0" fontId="646" fillId="2" borderId="5" xfId="0" applyFont="1" applyBorder="1"/>
    <xf numFmtId="1" fontId="646" fillId="2" borderId="0" xfId="0" applyNumberFormat="1" applyFont="1" applyBorder="1"/>
    <xf numFmtId="0" fontId="646" fillId="2" borderId="0" xfId="0" applyFont="1" applyBorder="1" applyAlignment="1">
      <alignment horizontal="center"/>
    </xf>
    <xf numFmtId="0" fontId="646" fillId="2" borderId="0" xfId="0" applyFont="1" applyBorder="1"/>
    <xf numFmtId="0" fontId="646" fillId="2" borderId="4" xfId="0" applyFont="1" applyBorder="1"/>
    <xf numFmtId="0" fontId="645" fillId="2" borderId="5" xfId="0" applyFont="1" applyBorder="1"/>
    <xf numFmtId="1" fontId="645" fillId="2" borderId="0" xfId="0" applyNumberFormat="1" applyFont="1" applyBorder="1"/>
    <xf numFmtId="0" fontId="644" fillId="2" borderId="0" xfId="0" applyFont="1" applyBorder="1" applyAlignment="1">
      <alignment horizontal="center"/>
    </xf>
    <xf numFmtId="0" fontId="643" fillId="2" borderId="5" xfId="0" applyFont="1" applyBorder="1"/>
    <xf numFmtId="1" fontId="643" fillId="2" borderId="0" xfId="0" applyNumberFormat="1" applyFont="1" applyBorder="1"/>
    <xf numFmtId="0" fontId="643" fillId="2" borderId="0" xfId="0" applyFont="1" applyBorder="1" applyAlignment="1">
      <alignment horizontal="center"/>
    </xf>
    <xf numFmtId="0" fontId="643" fillId="2" borderId="0" xfId="0" applyFont="1" applyBorder="1"/>
    <xf numFmtId="0" fontId="642" fillId="2" borderId="5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0" fontId="641" fillId="2" borderId="5" xfId="0" applyFont="1" applyBorder="1"/>
    <xf numFmtId="1" fontId="641" fillId="2" borderId="0" xfId="0" applyNumberFormat="1" applyFont="1" applyBorder="1"/>
    <xf numFmtId="0" fontId="641" fillId="2" borderId="0" xfId="0" applyFont="1" applyBorder="1" applyAlignment="1">
      <alignment horizontal="center"/>
    </xf>
    <xf numFmtId="0" fontId="641" fillId="2" borderId="0" xfId="0" applyFont="1" applyBorder="1"/>
    <xf numFmtId="0" fontId="640" fillId="2" borderId="5" xfId="0" applyFont="1" applyBorder="1"/>
    <xf numFmtId="0" fontId="640" fillId="2" borderId="0" xfId="0" applyFont="1" applyBorder="1" applyAlignment="1">
      <alignment horizontal="center"/>
    </xf>
    <xf numFmtId="0" fontId="640" fillId="2" borderId="0" xfId="0" applyFont="1" applyBorder="1"/>
    <xf numFmtId="0" fontId="640" fillId="2" borderId="4" xfId="0" applyFont="1" applyBorder="1"/>
    <xf numFmtId="0" fontId="639" fillId="2" borderId="5" xfId="0" applyFont="1" applyBorder="1"/>
    <xf numFmtId="1" fontId="639" fillId="2" borderId="0" xfId="0" applyNumberFormat="1" applyFont="1" applyBorder="1"/>
    <xf numFmtId="0" fontId="639" fillId="2" borderId="0" xfId="0" applyFont="1" applyBorder="1" applyAlignment="1">
      <alignment horizontal="center"/>
    </xf>
    <xf numFmtId="0" fontId="639" fillId="2" borderId="0" xfId="0" applyFont="1" applyBorder="1"/>
    <xf numFmtId="0" fontId="638" fillId="2" borderId="5" xfId="0" applyFont="1" applyBorder="1"/>
    <xf numFmtId="1" fontId="638" fillId="2" borderId="8" xfId="0" applyNumberFormat="1" applyFont="1" applyBorder="1" applyAlignment="1">
      <alignment horizontal="center"/>
    </xf>
    <xf numFmtId="0" fontId="637" fillId="2" borderId="5" xfId="0" applyFont="1" applyBorder="1"/>
    <xf numFmtId="1" fontId="637" fillId="2" borderId="8" xfId="0" applyNumberFormat="1" applyFont="1" applyBorder="1" applyAlignment="1">
      <alignment horizontal="center"/>
    </xf>
    <xf numFmtId="0" fontId="636" fillId="2" borderId="5" xfId="0" applyFont="1" applyBorder="1"/>
    <xf numFmtId="0" fontId="635" fillId="2" borderId="5" xfId="0" applyFont="1" applyBorder="1"/>
    <xf numFmtId="1" fontId="635" fillId="2" borderId="8" xfId="0" applyNumberFormat="1" applyFont="1" applyBorder="1" applyAlignment="1">
      <alignment horizontal="center"/>
    </xf>
    <xf numFmtId="0" fontId="634" fillId="2" borderId="5" xfId="0" applyFont="1" applyBorder="1"/>
    <xf numFmtId="1" fontId="634" fillId="2" borderId="8" xfId="0" applyNumberFormat="1" applyFont="1" applyBorder="1" applyAlignment="1">
      <alignment horizontal="center"/>
    </xf>
    <xf numFmtId="0" fontId="633" fillId="2" borderId="5" xfId="0" applyFont="1" applyBorder="1"/>
    <xf numFmtId="1" fontId="633" fillId="2" borderId="8" xfId="0" applyNumberFormat="1" applyFont="1" applyBorder="1" applyAlignment="1">
      <alignment horizontal="center"/>
    </xf>
    <xf numFmtId="0" fontId="632" fillId="2" borderId="5" xfId="0" applyFont="1" applyBorder="1"/>
    <xf numFmtId="1" fontId="632" fillId="2" borderId="8" xfId="0" applyNumberFormat="1" applyFont="1" applyBorder="1" applyAlignment="1">
      <alignment horizontal="center"/>
    </xf>
    <xf numFmtId="0" fontId="631" fillId="2" borderId="5" xfId="0" applyFont="1" applyBorder="1"/>
    <xf numFmtId="1" fontId="631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0" fontId="629" fillId="2" borderId="5" xfId="0" applyFont="1" applyBorder="1"/>
    <xf numFmtId="1" fontId="629" fillId="2" borderId="8" xfId="0" applyNumberFormat="1" applyFont="1" applyBorder="1" applyAlignment="1">
      <alignment horizontal="center"/>
    </xf>
    <xf numFmtId="0" fontId="628" fillId="2" borderId="5" xfId="0" applyFont="1" applyBorder="1"/>
    <xf numFmtId="0" fontId="627" fillId="2" borderId="5" xfId="0" applyFont="1" applyBorder="1"/>
    <xf numFmtId="1" fontId="627" fillId="2" borderId="8" xfId="0" applyNumberFormat="1" applyFont="1" applyBorder="1" applyAlignment="1">
      <alignment horizontal="center"/>
    </xf>
    <xf numFmtId="0" fontId="626" fillId="2" borderId="5" xfId="0" applyFont="1" applyBorder="1"/>
    <xf numFmtId="0" fontId="625" fillId="2" borderId="5" xfId="0" applyFont="1" applyBorder="1"/>
    <xf numFmtId="1" fontId="625" fillId="2" borderId="8" xfId="0" applyNumberFormat="1" applyFont="1" applyBorder="1" applyAlignment="1">
      <alignment horizontal="center"/>
    </xf>
    <xf numFmtId="0" fontId="624" fillId="2" borderId="5" xfId="0" applyFont="1" applyBorder="1"/>
    <xf numFmtId="1" fontId="624" fillId="2" borderId="8" xfId="0" applyNumberFormat="1" applyFont="1" applyBorder="1" applyAlignment="1">
      <alignment horizontal="center"/>
    </xf>
    <xf numFmtId="0" fontId="623" fillId="2" borderId="5" xfId="0" applyFont="1" applyBorder="1"/>
    <xf numFmtId="0" fontId="622" fillId="2" borderId="5" xfId="0" applyFont="1" applyBorder="1"/>
    <xf numFmtId="1" fontId="622" fillId="2" borderId="8" xfId="0" applyNumberFormat="1" applyFont="1" applyBorder="1" applyAlignment="1">
      <alignment horizontal="center"/>
    </xf>
    <xf numFmtId="0" fontId="621" fillId="2" borderId="5" xfId="0" applyFont="1" applyBorder="1"/>
    <xf numFmtId="1" fontId="621" fillId="2" borderId="8" xfId="0" applyNumberFormat="1" applyFont="1" applyBorder="1" applyAlignment="1">
      <alignment horizontal="center"/>
    </xf>
    <xf numFmtId="0" fontId="620" fillId="2" borderId="5" xfId="0" applyFont="1" applyBorder="1"/>
    <xf numFmtId="0" fontId="619" fillId="2" borderId="5" xfId="0" applyFont="1" applyBorder="1"/>
    <xf numFmtId="0" fontId="617" fillId="2" borderId="5" xfId="0" applyFont="1" applyBorder="1"/>
    <xf numFmtId="0" fontId="616" fillId="2" borderId="5" xfId="0" applyFont="1" applyBorder="1"/>
    <xf numFmtId="1" fontId="616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609" fillId="2" borderId="0" xfId="0" applyNumberFormat="1" applyFont="1" applyBorder="1" applyAlignment="1">
      <alignment horizontal="center"/>
    </xf>
    <xf numFmtId="0" fontId="609" fillId="2" borderId="5" xfId="0" applyFont="1" applyBorder="1"/>
    <xf numFmtId="1" fontId="609" fillId="2" borderId="8" xfId="0" applyNumberFormat="1" applyFont="1" applyBorder="1" applyAlignment="1">
      <alignment horizontal="center"/>
    </xf>
    <xf numFmtId="0" fontId="608" fillId="2" borderId="5" xfId="0" applyFont="1" applyBorder="1"/>
    <xf numFmtId="1" fontId="608" fillId="2" borderId="8" xfId="0" applyNumberFormat="1" applyFont="1" applyBorder="1" applyAlignment="1">
      <alignment horizontal="center"/>
    </xf>
    <xf numFmtId="0" fontId="607" fillId="2" borderId="5" xfId="0" applyFont="1" applyBorder="1"/>
    <xf numFmtId="1" fontId="607" fillId="2" borderId="8" xfId="0" applyNumberFormat="1" applyFont="1" applyBorder="1" applyAlignment="1">
      <alignment horizontal="center"/>
    </xf>
    <xf numFmtId="0" fontId="604" fillId="2" borderId="0" xfId="0" applyFont="1" applyBorder="1"/>
    <xf numFmtId="0" fontId="603" fillId="2" borderId="5" xfId="0" applyFont="1" applyBorder="1"/>
    <xf numFmtId="0" fontId="602" fillId="2" borderId="0" xfId="0" applyFont="1" applyBorder="1" applyAlignment="1">
      <alignment horizontal="center"/>
    </xf>
    <xf numFmtId="0" fontId="603" fillId="2" borderId="0" xfId="0" applyFont="1" applyBorder="1"/>
    <xf numFmtId="0" fontId="603" fillId="2" borderId="4" xfId="0" applyFont="1" applyBorder="1"/>
    <xf numFmtId="0" fontId="601" fillId="2" borderId="5" xfId="0" applyFont="1" applyBorder="1"/>
    <xf numFmtId="0" fontId="601" fillId="2" borderId="0" xfId="0" applyFont="1" applyBorder="1"/>
    <xf numFmtId="0" fontId="600" fillId="2" borderId="5" xfId="0" applyFont="1" applyBorder="1"/>
    <xf numFmtId="0" fontId="600" fillId="2" borderId="0" xfId="0" applyFont="1" applyBorder="1" applyAlignment="1">
      <alignment horizontal="center"/>
    </xf>
    <xf numFmtId="0" fontId="600" fillId="2" borderId="0" xfId="0" applyFont="1" applyBorder="1"/>
    <xf numFmtId="0" fontId="599" fillId="2" borderId="5" xfId="0" applyFont="1" applyBorder="1"/>
    <xf numFmtId="0" fontId="599" fillId="2" borderId="10" xfId="0" applyFont="1" applyBorder="1"/>
    <xf numFmtId="0" fontId="599" fillId="2" borderId="9" xfId="0" applyFont="1" applyBorder="1"/>
    <xf numFmtId="0" fontId="599" fillId="2" borderId="0" xfId="0" applyFont="1" applyBorder="1" applyAlignment="1">
      <alignment horizontal="center"/>
    </xf>
    <xf numFmtId="0" fontId="598" fillId="2" borderId="5" xfId="0" applyFont="1" applyBorder="1"/>
    <xf numFmtId="0" fontId="598" fillId="2" borderId="10" xfId="0" applyFont="1" applyBorder="1" applyAlignment="1">
      <alignment horizontal="center"/>
    </xf>
    <xf numFmtId="0" fontId="598" fillId="2" borderId="0" xfId="0" applyFont="1" applyBorder="1" applyAlignment="1">
      <alignment horizontal="center"/>
    </xf>
    <xf numFmtId="0" fontId="598" fillId="2" borderId="0" xfId="0" applyFont="1" applyBorder="1"/>
    <xf numFmtId="0" fontId="597" fillId="2" borderId="5" xfId="0" applyFont="1" applyBorder="1"/>
    <xf numFmtId="2" fontId="597" fillId="2" borderId="5" xfId="0" applyNumberFormat="1" applyFont="1" applyBorder="1" applyAlignment="1">
      <alignment horizontal="center"/>
    </xf>
    <xf numFmtId="0" fontId="597" fillId="2" borderId="7" xfId="0" applyFont="1" applyBorder="1" applyAlignment="1">
      <alignment horizontal="center" vertical="center"/>
    </xf>
    <xf numFmtId="0" fontId="597" fillId="2" borderId="0" xfId="0" applyFont="1" applyBorder="1" applyAlignment="1">
      <alignment horizontal="center"/>
    </xf>
    <xf numFmtId="0" fontId="597" fillId="2" borderId="0" xfId="0" applyFont="1" applyBorder="1"/>
    <xf numFmtId="0" fontId="596" fillId="2" borderId="5" xfId="0" applyFont="1" applyBorder="1"/>
    <xf numFmtId="0" fontId="596" fillId="2" borderId="0" xfId="0" applyFont="1" applyBorder="1" applyAlignment="1">
      <alignment horizontal="center"/>
    </xf>
    <xf numFmtId="0" fontId="595" fillId="2" borderId="5" xfId="0" applyFont="1" applyBorder="1"/>
    <xf numFmtId="0" fontId="595" fillId="2" borderId="0" xfId="0" applyFont="1" applyBorder="1"/>
    <xf numFmtId="0" fontId="594" fillId="2" borderId="5" xfId="0" applyFont="1" applyBorder="1"/>
    <xf numFmtId="0" fontId="594" fillId="2" borderId="7" xfId="0" applyFont="1" applyBorder="1"/>
    <xf numFmtId="0" fontId="594" fillId="2" borderId="0" xfId="0" applyFont="1" applyBorder="1" applyAlignment="1">
      <alignment horizontal="center"/>
    </xf>
    <xf numFmtId="0" fontId="594" fillId="2" borderId="0" xfId="0" applyFont="1" applyBorder="1"/>
    <xf numFmtId="0" fontId="594" fillId="2" borderId="4" xfId="0" applyFont="1" applyBorder="1"/>
    <xf numFmtId="0" fontId="593" fillId="2" borderId="5" xfId="0" applyFont="1" applyBorder="1"/>
    <xf numFmtId="0" fontId="593" fillId="2" borderId="0" xfId="0" applyFont="1" applyBorder="1"/>
    <xf numFmtId="0" fontId="593" fillId="2" borderId="4" xfId="0" applyFont="1" applyBorder="1"/>
    <xf numFmtId="0" fontId="592" fillId="2" borderId="5" xfId="0" applyFont="1" applyBorder="1"/>
    <xf numFmtId="0" fontId="592" fillId="2" borderId="3" xfId="0" applyFont="1" applyBorder="1" applyAlignment="1">
      <alignment horizontal="center" wrapText="1"/>
    </xf>
    <xf numFmtId="0" fontId="592" fillId="2" borderId="0" xfId="0" applyFont="1" applyBorder="1" applyAlignment="1">
      <alignment horizontal="center"/>
    </xf>
    <xf numFmtId="0" fontId="592" fillId="2" borderId="0" xfId="0" applyFont="1" applyBorder="1"/>
    <xf numFmtId="0" fontId="591" fillId="2" borderId="0" xfId="0" applyFont="1" applyBorder="1"/>
    <xf numFmtId="0" fontId="590" fillId="2" borderId="5" xfId="0" applyFont="1" applyBorder="1"/>
    <xf numFmtId="0" fontId="590" fillId="2" borderId="0" xfId="0" applyFont="1" applyBorder="1" applyAlignment="1">
      <alignment horizontal="center"/>
    </xf>
    <xf numFmtId="0" fontId="590" fillId="2" borderId="0" xfId="0" applyFont="1" applyBorder="1"/>
    <xf numFmtId="0" fontId="589" fillId="2" borderId="5" xfId="0" applyFont="1" applyBorder="1"/>
    <xf numFmtId="0" fontId="589" fillId="2" borderId="0" xfId="0" applyFont="1" applyBorder="1" applyAlignment="1">
      <alignment horizontal="center"/>
    </xf>
    <xf numFmtId="0" fontId="589" fillId="2" borderId="0" xfId="0" applyFont="1" applyBorder="1"/>
    <xf numFmtId="0" fontId="588" fillId="2" borderId="5" xfId="0" applyFont="1" applyBorder="1"/>
    <xf numFmtId="0" fontId="588" fillId="2" borderId="0" xfId="0" applyFont="1" applyBorder="1" applyAlignment="1">
      <alignment horizontal="center"/>
    </xf>
    <xf numFmtId="0" fontId="588" fillId="2" borderId="0" xfId="0" applyFont="1" applyBorder="1"/>
    <xf numFmtId="0" fontId="587" fillId="2" borderId="5" xfId="0" applyFont="1" applyBorder="1"/>
    <xf numFmtId="0" fontId="587" fillId="2" borderId="0" xfId="0" applyFont="1" applyBorder="1"/>
    <xf numFmtId="0" fontId="585" fillId="2" borderId="5" xfId="0" applyFont="1" applyBorder="1"/>
    <xf numFmtId="0" fontId="585" fillId="2" borderId="0" xfId="0" applyFont="1" applyBorder="1"/>
    <xf numFmtId="0" fontId="584" fillId="2" borderId="5" xfId="0" applyFont="1" applyBorder="1"/>
    <xf numFmtId="0" fontId="584" fillId="2" borderId="0" xfId="0" applyFont="1" applyBorder="1" applyAlignment="1">
      <alignment horizontal="center"/>
    </xf>
    <xf numFmtId="0" fontId="584" fillId="2" borderId="0" xfId="0" applyFont="1" applyBorder="1"/>
    <xf numFmtId="0" fontId="583" fillId="2" borderId="5" xfId="0" applyFont="1" applyBorder="1"/>
    <xf numFmtId="0" fontId="583" fillId="2" borderId="0" xfId="0" applyFont="1" applyBorder="1" applyAlignment="1">
      <alignment horizontal="center"/>
    </xf>
    <xf numFmtId="0" fontId="583" fillId="2" borderId="0" xfId="0" applyFont="1" applyBorder="1"/>
    <xf numFmtId="0" fontId="582" fillId="2" borderId="5" xfId="0" applyFont="1" applyBorder="1"/>
    <xf numFmtId="0" fontId="582" fillId="2" borderId="0" xfId="0" applyFont="1" applyBorder="1"/>
    <xf numFmtId="0" fontId="582" fillId="2" borderId="0" xfId="0" applyFont="1" applyBorder="1" applyAlignment="1">
      <alignment horizontal="left"/>
    </xf>
    <xf numFmtId="0" fontId="581" fillId="2" borderId="5" xfId="0" applyFont="1" applyBorder="1"/>
    <xf numFmtId="0" fontId="579" fillId="2" borderId="2" xfId="0" applyFont="1" applyBorder="1" applyAlignment="1">
      <alignment horizontal="center"/>
    </xf>
    <xf numFmtId="0" fontId="579" fillId="2" borderId="2" xfId="0" applyFont="1" applyBorder="1"/>
    <xf numFmtId="0" fontId="579" fillId="2" borderId="1" xfId="0" applyFont="1" applyBorder="1"/>
    <xf numFmtId="1" fontId="578" fillId="2" borderId="0" xfId="0" applyNumberFormat="1" applyFont="1"/>
    <xf numFmtId="1" fontId="577" fillId="2" borderId="0" xfId="0" applyNumberFormat="1" applyFont="1"/>
    <xf numFmtId="1" fontId="576" fillId="2" borderId="0" xfId="0" applyNumberFormat="1" applyFont="1"/>
    <xf numFmtId="0" fontId="575" fillId="2" borderId="0" xfId="0" applyFont="1"/>
    <xf numFmtId="1" fontId="574" fillId="2" borderId="0" xfId="0" applyNumberFormat="1" applyFont="1"/>
    <xf numFmtId="1" fontId="573" fillId="2" borderId="0" xfId="0" applyNumberFormat="1" applyFont="1"/>
    <xf numFmtId="1" fontId="568" fillId="2" borderId="0" xfId="0" applyNumberFormat="1" applyFont="1"/>
    <xf numFmtId="1" fontId="567" fillId="2" borderId="0" xfId="0" applyNumberFormat="1" applyFont="1"/>
    <xf numFmtId="1" fontId="566" fillId="2" borderId="0" xfId="0" applyNumberFormat="1" applyFont="1"/>
    <xf numFmtId="1" fontId="565" fillId="2" borderId="0" xfId="0" applyNumberFormat="1" applyFont="1"/>
    <xf numFmtId="1" fontId="563" fillId="2" borderId="0" xfId="0" applyNumberFormat="1" applyFont="1"/>
    <xf numFmtId="1" fontId="562" fillId="2" borderId="0" xfId="0" applyNumberFormat="1" applyFont="1"/>
    <xf numFmtId="1" fontId="561" fillId="2" borderId="0" xfId="0" applyNumberFormat="1" applyFont="1"/>
    <xf numFmtId="1" fontId="560" fillId="2" borderId="0" xfId="0" applyNumberFormat="1" applyFont="1"/>
    <xf numFmtId="1" fontId="558" fillId="2" borderId="0" xfId="0" applyNumberFormat="1" applyFont="1"/>
    <xf numFmtId="1" fontId="557" fillId="2" borderId="0" xfId="0" applyNumberFormat="1" applyFont="1"/>
    <xf numFmtId="1" fontId="556" fillId="2" borderId="0" xfId="0" applyNumberFormat="1" applyFont="1"/>
    <xf numFmtId="1" fontId="555" fillId="2" borderId="0" xfId="0" applyNumberFormat="1" applyFont="1"/>
    <xf numFmtId="1" fontId="553" fillId="2" borderId="0" xfId="0" applyNumberFormat="1" applyFont="1"/>
    <xf numFmtId="0" fontId="552" fillId="2" borderId="10" xfId="0" applyFont="1" applyBorder="1"/>
    <xf numFmtId="0" fontId="552" fillId="2" borderId="12" xfId="0" applyFont="1" applyBorder="1" applyAlignment="1">
      <alignment horizontal="center"/>
    </xf>
    <xf numFmtId="0" fontId="552" fillId="2" borderId="12" xfId="0" applyFont="1" applyBorder="1"/>
    <xf numFmtId="0" fontId="551" fillId="2" borderId="5" xfId="0" applyFont="1" applyBorder="1"/>
    <xf numFmtId="1" fontId="551" fillId="2" borderId="0" xfId="0" applyNumberFormat="1" applyFont="1" applyBorder="1"/>
    <xf numFmtId="0" fontId="551" fillId="2" borderId="0" xfId="0" applyFont="1" applyBorder="1" applyAlignment="1">
      <alignment horizontal="center"/>
    </xf>
    <xf numFmtId="0" fontId="551" fillId="2" borderId="0" xfId="0" applyFont="1" applyBorder="1"/>
    <xf numFmtId="0" fontId="551" fillId="2" borderId="4" xfId="0" applyFont="1" applyBorder="1"/>
    <xf numFmtId="1" fontId="550" fillId="2" borderId="0" xfId="0" applyNumberFormat="1" applyFont="1" applyBorder="1"/>
    <xf numFmtId="0" fontId="550" fillId="2" borderId="0" xfId="0" applyFont="1" applyBorder="1" applyAlignment="1">
      <alignment horizontal="center"/>
    </xf>
    <xf numFmtId="0" fontId="549" fillId="2" borderId="5" xfId="0" applyFont="1" applyBorder="1"/>
    <xf numFmtId="0" fontId="549" fillId="2" borderId="0" xfId="0" applyFont="1" applyBorder="1" applyAlignment="1">
      <alignment horizontal="center"/>
    </xf>
    <xf numFmtId="0" fontId="549" fillId="2" borderId="4" xfId="0" applyFont="1" applyBorder="1"/>
    <xf numFmtId="0" fontId="548" fillId="2" borderId="5" xfId="0" applyFont="1" applyBorder="1"/>
    <xf numFmtId="1" fontId="548" fillId="2" borderId="0" xfId="0" applyNumberFormat="1" applyFont="1" applyBorder="1"/>
    <xf numFmtId="0" fontId="548" fillId="2" borderId="0" xfId="0" applyFont="1" applyBorder="1" applyAlignment="1">
      <alignment horizontal="center"/>
    </xf>
    <xf numFmtId="0" fontId="548" fillId="2" borderId="0" xfId="0" applyFont="1" applyBorder="1"/>
    <xf numFmtId="0" fontId="547" fillId="2" borderId="5" xfId="0" applyFont="1" applyBorder="1"/>
    <xf numFmtId="0" fontId="547" fillId="2" borderId="0" xfId="0" applyFont="1" applyBorder="1" applyAlignment="1">
      <alignment horizontal="center"/>
    </xf>
    <xf numFmtId="0" fontId="547" fillId="2" borderId="4" xfId="0" applyFont="1" applyBorder="1" applyAlignment="1">
      <alignment horizontal="center"/>
    </xf>
    <xf numFmtId="0" fontId="546" fillId="2" borderId="5" xfId="0" applyFont="1" applyBorder="1"/>
    <xf numFmtId="1" fontId="546" fillId="2" borderId="0" xfId="0" applyNumberFormat="1" applyFont="1" applyBorder="1"/>
    <xf numFmtId="0" fontId="546" fillId="2" borderId="0" xfId="0" applyFont="1" applyBorder="1"/>
    <xf numFmtId="0" fontId="545" fillId="2" borderId="5" xfId="0" applyFont="1" applyBorder="1"/>
    <xf numFmtId="0" fontId="545" fillId="2" borderId="4" xfId="0" applyFont="1" applyBorder="1"/>
    <xf numFmtId="0" fontId="544" fillId="2" borderId="5" xfId="0" applyFont="1" applyBorder="1"/>
    <xf numFmtId="1" fontId="544" fillId="2" borderId="0" xfId="0" applyNumberFormat="1" applyFont="1" applyBorder="1"/>
    <xf numFmtId="1" fontId="544" fillId="2" borderId="0" xfId="0" applyNumberFormat="1" applyFont="1" applyBorder="1" applyAlignment="1">
      <alignment horizontal="center"/>
    </xf>
    <xf numFmtId="0" fontId="544" fillId="2" borderId="0" xfId="0" applyFont="1" applyBorder="1" applyAlignment="1">
      <alignment horizontal="center"/>
    </xf>
    <xf numFmtId="0" fontId="544" fillId="2" borderId="0" xfId="0" applyFont="1" applyBorder="1"/>
    <xf numFmtId="0" fontId="543" fillId="2" borderId="5" xfId="0" applyFont="1" applyBorder="1"/>
    <xf numFmtId="1" fontId="543" fillId="2" borderId="8" xfId="0" applyNumberFormat="1" applyFont="1" applyBorder="1" applyAlignment="1">
      <alignment horizontal="center"/>
    </xf>
    <xf numFmtId="0" fontId="542" fillId="2" borderId="5" xfId="0" applyFont="1" applyBorder="1"/>
    <xf numFmtId="1" fontId="542" fillId="2" borderId="8" xfId="0" applyNumberFormat="1" applyFont="1" applyBorder="1" applyAlignment="1">
      <alignment horizontal="center"/>
    </xf>
    <xf numFmtId="0" fontId="541" fillId="2" borderId="5" xfId="0" applyFont="1" applyBorder="1"/>
    <xf numFmtId="0" fontId="540" fillId="2" borderId="5" xfId="0" applyFont="1" applyBorder="1"/>
    <xf numFmtId="0" fontId="538" fillId="2" borderId="5" xfId="0" applyFont="1" applyBorder="1"/>
    <xf numFmtId="0" fontId="537" fillId="2" borderId="5" xfId="0" applyFont="1" applyBorder="1"/>
    <xf numFmtId="1" fontId="537" fillId="2" borderId="8" xfId="0" applyNumberFormat="1" applyFont="1" applyBorder="1" applyAlignment="1">
      <alignment horizontal="center"/>
    </xf>
    <xf numFmtId="0" fontId="536" fillId="2" borderId="5" xfId="0" applyFont="1" applyBorder="1"/>
    <xf numFmtId="1" fontId="536" fillId="2" borderId="8" xfId="0" applyNumberFormat="1" applyFont="1" applyBorder="1" applyAlignment="1">
      <alignment horizontal="center"/>
    </xf>
    <xf numFmtId="0" fontId="535" fillId="2" borderId="5" xfId="0" applyFont="1" applyBorder="1"/>
    <xf numFmtId="1" fontId="535" fillId="2" borderId="8" xfId="0" applyNumberFormat="1" applyFont="1" applyBorder="1" applyAlignment="1">
      <alignment horizontal="center"/>
    </xf>
    <xf numFmtId="0" fontId="534" fillId="2" borderId="5" xfId="0" applyFont="1" applyBorder="1"/>
    <xf numFmtId="1" fontId="534" fillId="2" borderId="8" xfId="0" applyNumberFormat="1" applyFont="1" applyBorder="1" applyAlignment="1">
      <alignment horizontal="center"/>
    </xf>
    <xf numFmtId="0" fontId="533" fillId="2" borderId="5" xfId="0" applyFont="1" applyBorder="1"/>
    <xf numFmtId="1" fontId="533" fillId="2" borderId="8" xfId="0" applyNumberFormat="1" applyFont="1" applyBorder="1" applyAlignment="1">
      <alignment horizontal="center"/>
    </xf>
    <xf numFmtId="0" fontId="532" fillId="2" borderId="5" xfId="0" applyFont="1" applyBorder="1"/>
    <xf numFmtId="1" fontId="531" fillId="2" borderId="8" xfId="0" applyNumberFormat="1" applyFont="1" applyBorder="1" applyAlignment="1">
      <alignment horizontal="center"/>
    </xf>
    <xf numFmtId="0" fontId="530" fillId="2" borderId="5" xfId="0" applyFont="1" applyBorder="1"/>
    <xf numFmtId="1" fontId="530" fillId="2" borderId="8" xfId="0" applyNumberFormat="1" applyFont="1" applyBorder="1" applyAlignment="1">
      <alignment horizontal="center"/>
    </xf>
    <xf numFmtId="0" fontId="529" fillId="2" borderId="5" xfId="0" applyFont="1" applyBorder="1"/>
    <xf numFmtId="1" fontId="529" fillId="2" borderId="8" xfId="0" applyNumberFormat="1" applyFont="1" applyBorder="1" applyAlignment="1">
      <alignment horizontal="center"/>
    </xf>
    <xf numFmtId="0" fontId="528" fillId="2" borderId="5" xfId="0" applyFont="1" applyBorder="1"/>
    <xf numFmtId="1" fontId="528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0" fontId="526" fillId="2" borderId="5" xfId="0" applyFont="1" applyBorder="1"/>
    <xf numFmtId="1" fontId="524" fillId="2" borderId="8" xfId="0" applyNumberFormat="1" applyFont="1" applyBorder="1" applyAlignment="1">
      <alignment horizontal="center"/>
    </xf>
    <xf numFmtId="0" fontId="523" fillId="2" borderId="5" xfId="0" applyFont="1" applyBorder="1"/>
    <xf numFmtId="1" fontId="523" fillId="2" borderId="8" xfId="0" applyNumberFormat="1" applyFont="1" applyBorder="1" applyAlignment="1">
      <alignment horizontal="center"/>
    </xf>
    <xf numFmtId="0" fontId="522" fillId="2" borderId="5" xfId="0" applyFont="1" applyBorder="1"/>
    <xf numFmtId="0" fontId="521" fillId="2" borderId="5" xfId="0" applyFont="1" applyBorder="1"/>
    <xf numFmtId="1" fontId="521" fillId="2" borderId="8" xfId="0" applyNumberFormat="1" applyFont="1" applyBorder="1" applyAlignment="1">
      <alignment horizontal="center"/>
    </xf>
    <xf numFmtId="0" fontId="520" fillId="2" borderId="5" xfId="0" applyFont="1" applyBorder="1"/>
    <xf numFmtId="1" fontId="520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0" fontId="518" fillId="2" borderId="5" xfId="0" applyFont="1" applyBorder="1"/>
    <xf numFmtId="1" fontId="518" fillId="2" borderId="8" xfId="0" applyNumberFormat="1" applyFont="1" applyBorder="1" applyAlignment="1">
      <alignment horizontal="center"/>
    </xf>
    <xf numFmtId="0" fontId="517" fillId="2" borderId="5" xfId="0" applyFont="1" applyBorder="1"/>
    <xf numFmtId="0" fontId="516" fillId="2" borderId="5" xfId="0" applyFont="1" applyBorder="1"/>
    <xf numFmtId="1" fontId="516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514" fillId="2" borderId="0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0" fontId="513" fillId="2" borderId="5" xfId="0" applyFont="1" applyBorder="1"/>
    <xf numFmtId="1" fontId="513" fillId="2" borderId="8" xfId="0" applyNumberFormat="1" applyFont="1" applyBorder="1" applyAlignment="1">
      <alignment horizontal="center"/>
    </xf>
    <xf numFmtId="0" fontId="512" fillId="2" borderId="5" xfId="0" applyFont="1" applyBorder="1"/>
    <xf numFmtId="1" fontId="512" fillId="2" borderId="8" xfId="0" applyNumberFormat="1" applyFont="1" applyBorder="1" applyAlignment="1">
      <alignment horizontal="center"/>
    </xf>
    <xf numFmtId="0" fontId="510" fillId="2" borderId="5" xfId="0" applyFont="1" applyBorder="1"/>
    <xf numFmtId="0" fontId="509" fillId="2" borderId="5" xfId="0" applyFont="1" applyBorder="1"/>
    <xf numFmtId="0" fontId="507" fillId="2" borderId="0" xfId="0" applyFont="1" applyBorder="1" applyAlignment="1">
      <alignment horizontal="center"/>
    </xf>
    <xf numFmtId="0" fontId="508" fillId="2" borderId="0" xfId="0" applyFont="1" applyBorder="1"/>
    <xf numFmtId="0" fontId="506" fillId="2" borderId="5" xfId="0" applyFont="1" applyBorder="1"/>
    <xf numFmtId="0" fontId="506" fillId="2" borderId="0" xfId="0" applyFont="1" applyBorder="1" applyAlignment="1">
      <alignment horizontal="center"/>
    </xf>
    <xf numFmtId="0" fontId="506" fillId="2" borderId="0" xfId="0" applyFont="1" applyBorder="1"/>
    <xf numFmtId="0" fontId="505" fillId="2" borderId="5" xfId="0" applyFont="1" applyBorder="1"/>
    <xf numFmtId="0" fontId="505" fillId="2" borderId="0" xfId="0" applyFont="1" applyBorder="1" applyAlignment="1">
      <alignment horizontal="center"/>
    </xf>
    <xf numFmtId="0" fontId="505" fillId="2" borderId="0" xfId="0" applyFont="1" applyBorder="1"/>
    <xf numFmtId="0" fontId="504" fillId="2" borderId="5" xfId="0" applyFont="1" applyBorder="1"/>
    <xf numFmtId="0" fontId="504" fillId="2" borderId="10" xfId="0" applyFont="1" applyBorder="1"/>
    <xf numFmtId="0" fontId="504" fillId="2" borderId="9" xfId="0" applyFont="1" applyBorder="1"/>
    <xf numFmtId="0" fontId="504" fillId="2" borderId="0" xfId="0" applyFont="1" applyBorder="1" applyAlignment="1">
      <alignment horizontal="center"/>
    </xf>
    <xf numFmtId="0" fontId="503" fillId="2" borderId="5" xfId="0" applyFont="1" applyBorder="1"/>
    <xf numFmtId="0" fontId="503" fillId="2" borderId="10" xfId="0" applyFont="1" applyBorder="1" applyAlignment="1">
      <alignment horizontal="center"/>
    </xf>
    <xf numFmtId="0" fontId="503" fillId="2" borderId="0" xfId="0" applyFont="1" applyBorder="1"/>
    <xf numFmtId="0" fontId="503" fillId="2" borderId="4" xfId="0" applyFont="1" applyBorder="1"/>
    <xf numFmtId="0" fontId="502" fillId="2" borderId="5" xfId="0" applyFont="1" applyBorder="1"/>
    <xf numFmtId="2" fontId="502" fillId="2" borderId="5" xfId="0" applyNumberFormat="1" applyFont="1" applyBorder="1" applyAlignment="1">
      <alignment horizontal="center"/>
    </xf>
    <xf numFmtId="0" fontId="502" fillId="2" borderId="7" xfId="0" applyFont="1" applyBorder="1" applyAlignment="1">
      <alignment horizontal="center" vertical="center"/>
    </xf>
    <xf numFmtId="0" fontId="502" fillId="2" borderId="0" xfId="0" applyFont="1" applyBorder="1" applyAlignment="1">
      <alignment horizontal="center"/>
    </xf>
    <xf numFmtId="0" fontId="502" fillId="2" borderId="0" xfId="0" applyFont="1" applyBorder="1"/>
    <xf numFmtId="0" fontId="502" fillId="2" borderId="4" xfId="0" applyFont="1" applyBorder="1"/>
    <xf numFmtId="0" fontId="501" fillId="2" borderId="5" xfId="0" applyFont="1" applyBorder="1"/>
    <xf numFmtId="0" fontId="501" fillId="2" borderId="0" xfId="0" applyFont="1" applyBorder="1" applyAlignment="1">
      <alignment horizontal="center"/>
    </xf>
    <xf numFmtId="0" fontId="501" fillId="2" borderId="0" xfId="0" applyFont="1" applyBorder="1"/>
    <xf numFmtId="0" fontId="500" fillId="2" borderId="5" xfId="0" applyFont="1" applyBorder="1"/>
    <xf numFmtId="0" fontId="499" fillId="2" borderId="5" xfId="0" applyFont="1" applyBorder="1"/>
    <xf numFmtId="0" fontId="499" fillId="2" borderId="0" xfId="0" applyFont="1" applyBorder="1" applyAlignment="1">
      <alignment horizontal="center"/>
    </xf>
    <xf numFmtId="0" fontId="499" fillId="2" borderId="0" xfId="0" applyFont="1" applyBorder="1"/>
    <xf numFmtId="0" fontId="499" fillId="2" borderId="4" xfId="0" applyFont="1" applyBorder="1"/>
    <xf numFmtId="0" fontId="498" fillId="2" borderId="5" xfId="0" applyFont="1" applyBorder="1"/>
    <xf numFmtId="0" fontId="498" fillId="2" borderId="0" xfId="0" applyFont="1" applyBorder="1" applyAlignment="1">
      <alignment horizontal="center"/>
    </xf>
    <xf numFmtId="0" fontId="498" fillId="2" borderId="0" xfId="0" applyFont="1" applyBorder="1"/>
    <xf numFmtId="0" fontId="498" fillId="2" borderId="4" xfId="0" applyFont="1" applyBorder="1"/>
    <xf numFmtId="0" fontId="497" fillId="2" borderId="5" xfId="0" applyFont="1" applyBorder="1"/>
    <xf numFmtId="0" fontId="497" fillId="2" borderId="3" xfId="0" applyFont="1" applyBorder="1" applyAlignment="1">
      <alignment horizontal="center" wrapText="1"/>
    </xf>
    <xf numFmtId="0" fontId="497" fillId="2" borderId="6" xfId="0" applyFont="1" applyBorder="1" applyAlignment="1">
      <alignment horizontal="center"/>
    </xf>
    <xf numFmtId="0" fontId="497" fillId="2" borderId="0" xfId="0" applyFont="1" applyBorder="1" applyAlignment="1">
      <alignment horizontal="center"/>
    </xf>
    <xf numFmtId="0" fontId="496" fillId="2" borderId="0" xfId="0" applyFont="1" applyBorder="1" applyAlignment="1">
      <alignment horizontal="center"/>
    </xf>
    <xf numFmtId="0" fontId="496" fillId="2" borderId="0" xfId="0" applyFont="1" applyBorder="1"/>
    <xf numFmtId="0" fontId="495" fillId="2" borderId="5" xfId="0" applyFont="1" applyBorder="1"/>
    <xf numFmtId="0" fontId="495" fillId="2" borderId="0" xfId="0" applyFont="1" applyBorder="1" applyAlignment="1">
      <alignment horizontal="center"/>
    </xf>
    <xf numFmtId="0" fontId="495" fillId="2" borderId="0" xfId="0" applyFont="1" applyBorder="1"/>
    <xf numFmtId="0" fontId="494" fillId="2" borderId="5" xfId="0" applyFont="1" applyBorder="1"/>
    <xf numFmtId="0" fontId="494" fillId="2" borderId="0" xfId="0" applyFont="1" applyBorder="1" applyAlignment="1">
      <alignment horizontal="center"/>
    </xf>
    <xf numFmtId="0" fontId="493" fillId="2" borderId="5" xfId="0" applyFont="1" applyBorder="1"/>
    <xf numFmtId="0" fontId="493" fillId="2" borderId="0" xfId="0" applyFont="1" applyBorder="1" applyAlignment="1">
      <alignment horizontal="center"/>
    </xf>
    <xf numFmtId="0" fontId="491" fillId="2" borderId="5" xfId="0" applyFont="1" applyBorder="1"/>
    <xf numFmtId="0" fontId="491" fillId="2" borderId="0" xfId="0" applyFont="1" applyBorder="1" applyAlignment="1">
      <alignment horizontal="center"/>
    </xf>
    <xf numFmtId="0" fontId="491" fillId="2" borderId="0" xfId="0" applyFont="1" applyBorder="1"/>
    <xf numFmtId="0" fontId="490" fillId="2" borderId="5" xfId="0" applyFont="1" applyBorder="1"/>
    <xf numFmtId="0" fontId="490" fillId="2" borderId="0" xfId="0" applyFont="1" applyBorder="1"/>
    <xf numFmtId="0" fontId="489" fillId="2" borderId="5" xfId="0" applyFont="1" applyBorder="1"/>
    <xf numFmtId="0" fontId="489" fillId="2" borderId="0" xfId="0" applyFont="1" applyBorder="1" applyAlignment="1">
      <alignment horizontal="center"/>
    </xf>
    <xf numFmtId="0" fontId="489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0" xfId="0" applyFont="1" applyBorder="1"/>
    <xf numFmtId="0" fontId="487" fillId="2" borderId="5" xfId="0" applyFont="1" applyBorder="1"/>
    <xf numFmtId="0" fontId="487" fillId="2" borderId="0" xfId="0" applyFont="1" applyBorder="1"/>
    <xf numFmtId="0" fontId="486" fillId="2" borderId="5" xfId="0" applyFont="1" applyBorder="1"/>
    <xf numFmtId="0" fontId="485" fillId="2" borderId="5" xfId="0" applyFont="1" applyBorder="1"/>
    <xf numFmtId="0" fontId="484" fillId="2" borderId="2" xfId="0" applyFont="1" applyBorder="1" applyAlignment="1">
      <alignment horizontal="center"/>
    </xf>
    <xf numFmtId="0" fontId="484" fillId="2" borderId="2" xfId="0" applyFont="1" applyBorder="1"/>
    <xf numFmtId="1" fontId="483" fillId="2" borderId="0" xfId="0" applyNumberFormat="1" applyFont="1"/>
    <xf numFmtId="1" fontId="482" fillId="2" borderId="0" xfId="0" applyNumberFormat="1" applyFont="1"/>
    <xf numFmtId="1" fontId="481" fillId="2" borderId="0" xfId="0" applyNumberFormat="1" applyFont="1"/>
    <xf numFmtId="0" fontId="480" fillId="2" borderId="0" xfId="0" applyFont="1"/>
    <xf numFmtId="1" fontId="480" fillId="2" borderId="0" xfId="0" applyNumberFormat="1" applyFont="1"/>
    <xf numFmtId="1" fontId="478" fillId="2" borderId="0" xfId="0" applyNumberFormat="1" applyFont="1"/>
    <xf numFmtId="1" fontId="477" fillId="2" borderId="0" xfId="0" applyNumberFormat="1" applyFont="1"/>
    <xf numFmtId="1" fontId="474" fillId="2" borderId="0" xfId="0" applyNumberFormat="1" applyFont="1"/>
    <xf numFmtId="1" fontId="472" fillId="2" borderId="0" xfId="0" applyNumberFormat="1" applyFont="1"/>
    <xf numFmtId="1" fontId="470" fillId="2" borderId="0" xfId="0" applyNumberFormat="1" applyFont="1"/>
    <xf numFmtId="1" fontId="469" fillId="2" borderId="0" xfId="0" applyNumberFormat="1" applyFont="1"/>
    <xf numFmtId="1" fontId="468" fillId="2" borderId="0" xfId="0" applyNumberFormat="1" applyFont="1"/>
    <xf numFmtId="1" fontId="467" fillId="2" borderId="0" xfId="0" applyNumberFormat="1" applyFont="1"/>
    <xf numFmtId="1" fontId="466" fillId="2" borderId="0" xfId="0" applyNumberFormat="1" applyFont="1"/>
    <xf numFmtId="1" fontId="465" fillId="2" borderId="0" xfId="0" applyNumberFormat="1" applyFont="1"/>
    <xf numFmtId="1" fontId="463" fillId="2" borderId="0" xfId="0" applyNumberFormat="1" applyFont="1"/>
    <xf numFmtId="1" fontId="462" fillId="2" borderId="0" xfId="0" applyNumberFormat="1" applyFont="1"/>
    <xf numFmtId="1" fontId="461" fillId="2" borderId="0" xfId="0" applyNumberFormat="1" applyFont="1"/>
    <xf numFmtId="1" fontId="460" fillId="2" borderId="0" xfId="0" applyNumberFormat="1" applyFont="1"/>
    <xf numFmtId="1" fontId="458" fillId="2" borderId="0" xfId="0" applyNumberFormat="1" applyFont="1"/>
    <xf numFmtId="0" fontId="457" fillId="2" borderId="10" xfId="0" applyFont="1" applyBorder="1"/>
    <xf numFmtId="0" fontId="457" fillId="2" borderId="12" xfId="0" applyFont="1" applyBorder="1"/>
    <xf numFmtId="0" fontId="457" fillId="2" borderId="11" xfId="0" applyFont="1" applyBorder="1"/>
    <xf numFmtId="0" fontId="456" fillId="2" borderId="5" xfId="0" applyFont="1" applyBorder="1"/>
    <xf numFmtId="1" fontId="456" fillId="2" borderId="0" xfId="0" applyNumberFormat="1" applyFont="1" applyBorder="1"/>
    <xf numFmtId="0" fontId="456" fillId="2" borderId="0" xfId="0" applyFont="1" applyBorder="1" applyAlignment="1">
      <alignment horizontal="center"/>
    </xf>
    <xf numFmtId="0" fontId="456" fillId="2" borderId="0" xfId="0" applyFont="1" applyBorder="1"/>
    <xf numFmtId="0" fontId="456" fillId="2" borderId="4" xfId="0" applyFont="1" applyBorder="1"/>
    <xf numFmtId="0" fontId="455" fillId="2" borderId="5" xfId="0" applyFont="1" applyBorder="1"/>
    <xf numFmtId="1" fontId="455" fillId="2" borderId="0" xfId="0" applyNumberFormat="1" applyFont="1" applyBorder="1"/>
    <xf numFmtId="0" fontId="455" fillId="2" borderId="0" xfId="0" applyFont="1" applyBorder="1" applyAlignment="1">
      <alignment horizontal="center"/>
    </xf>
    <xf numFmtId="0" fontId="455" fillId="2" borderId="0" xfId="0" applyFont="1" applyBorder="1"/>
    <xf numFmtId="0" fontId="454" fillId="2" borderId="5" xfId="0" applyFont="1" applyBorder="1"/>
    <xf numFmtId="0" fontId="454" fillId="2" borderId="4" xfId="0" applyFont="1" applyBorder="1"/>
    <xf numFmtId="1" fontId="453" fillId="2" borderId="0" xfId="0" applyNumberFormat="1" applyFont="1" applyBorder="1"/>
    <xf numFmtId="0" fontId="453" fillId="2" borderId="0" xfId="0" applyFont="1" applyBorder="1" applyAlignment="1">
      <alignment horizontal="center"/>
    </xf>
    <xf numFmtId="0" fontId="453" fillId="2" borderId="0" xfId="0" applyFont="1" applyBorder="1"/>
    <xf numFmtId="0" fontId="452" fillId="2" borderId="5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0" fontId="452" fillId="2" borderId="4" xfId="0" applyFont="1" applyBorder="1" applyAlignment="1">
      <alignment horizontal="center"/>
    </xf>
    <xf numFmtId="0" fontId="451" fillId="2" borderId="5" xfId="0" applyFont="1" applyBorder="1"/>
    <xf numFmtId="1" fontId="451" fillId="2" borderId="0" xfId="0" applyNumberFormat="1" applyFont="1" applyBorder="1"/>
    <xf numFmtId="0" fontId="451" fillId="2" borderId="0" xfId="0" applyFont="1" applyBorder="1" applyAlignment="1">
      <alignment horizontal="center"/>
    </xf>
    <xf numFmtId="0" fontId="451" fillId="2" borderId="0" xfId="0" applyFont="1" applyBorder="1"/>
    <xf numFmtId="0" fontId="450" fillId="2" borderId="0" xfId="0" applyFont="1" applyBorder="1"/>
    <xf numFmtId="0" fontId="450" fillId="2" borderId="4" xfId="0" applyFont="1" applyBorder="1"/>
    <xf numFmtId="0" fontId="449" fillId="2" borderId="5" xfId="0" applyFont="1" applyBorder="1"/>
    <xf numFmtId="1" fontId="449" fillId="2" borderId="0" xfId="0" applyNumberFormat="1" applyFont="1" applyBorder="1"/>
    <xf numFmtId="1" fontId="449" fillId="2" borderId="0" xfId="0" applyNumberFormat="1" applyFont="1" applyBorder="1" applyAlignment="1">
      <alignment horizontal="center"/>
    </xf>
    <xf numFmtId="0" fontId="449" fillId="2" borderId="0" xfId="0" applyFont="1" applyBorder="1" applyAlignment="1">
      <alignment horizontal="center"/>
    </xf>
    <xf numFmtId="0" fontId="449" fillId="2" borderId="0" xfId="0" applyFont="1" applyBorder="1"/>
    <xf numFmtId="1" fontId="448" fillId="2" borderId="8" xfId="0" applyNumberFormat="1" applyFont="1" applyBorder="1" applyAlignment="1">
      <alignment horizontal="center"/>
    </xf>
    <xf numFmtId="0" fontId="447" fillId="2" borderId="5" xfId="0" applyFont="1" applyBorder="1"/>
    <xf numFmtId="1" fontId="445" fillId="2" borderId="8" xfId="0" applyNumberFormat="1" applyFont="1" applyBorder="1" applyAlignment="1">
      <alignment horizontal="center"/>
    </xf>
    <xf numFmtId="0" fontId="444" fillId="2" borderId="5" xfId="0" applyFont="1" applyBorder="1"/>
    <xf numFmtId="1" fontId="444" fillId="2" borderId="8" xfId="0" applyNumberFormat="1" applyFont="1" applyBorder="1" applyAlignment="1">
      <alignment horizontal="center"/>
    </xf>
    <xf numFmtId="0" fontId="443" fillId="2" borderId="5" xfId="0" applyFont="1" applyBorder="1"/>
    <xf numFmtId="0" fontId="442" fillId="2" borderId="5" xfId="0" applyFont="1" applyBorder="1"/>
    <xf numFmtId="1" fontId="442" fillId="2" borderId="8" xfId="0" applyNumberFormat="1" applyFont="1" applyBorder="1" applyAlignment="1">
      <alignment horizontal="center"/>
    </xf>
    <xf numFmtId="0" fontId="441" fillId="2" borderId="5" xfId="0" applyFont="1" applyBorder="1"/>
    <xf numFmtId="1" fontId="441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0" fontId="439" fillId="2" borderId="5" xfId="0" applyFont="1" applyBorder="1"/>
    <xf numFmtId="1" fontId="439" fillId="2" borderId="8" xfId="0" applyNumberFormat="1" applyFont="1" applyBorder="1" applyAlignment="1">
      <alignment horizontal="center"/>
    </xf>
    <xf numFmtId="0" fontId="438" fillId="2" borderId="5" xfId="0" applyFont="1" applyBorder="1"/>
    <xf numFmtId="0" fontId="437" fillId="2" borderId="5" xfId="0" applyFont="1" applyBorder="1"/>
    <xf numFmtId="1" fontId="437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0" fontId="435" fillId="2" borderId="5" xfId="0" applyFont="1" applyBorder="1"/>
    <xf numFmtId="0" fontId="434" fillId="2" borderId="5" xfId="0" applyFont="1" applyBorder="1"/>
    <xf numFmtId="1" fontId="434" fillId="2" borderId="8" xfId="0" applyNumberFormat="1" applyFont="1" applyBorder="1" applyAlignment="1">
      <alignment horizontal="center"/>
    </xf>
    <xf numFmtId="0" fontId="433" fillId="2" borderId="5" xfId="0" applyFont="1" applyBorder="1"/>
    <xf numFmtId="1" fontId="433" fillId="2" borderId="8" xfId="0" applyNumberFormat="1" applyFont="1" applyBorder="1" applyAlignment="1">
      <alignment horizontal="center"/>
    </xf>
    <xf numFmtId="0" fontId="432" fillId="2" borderId="5" xfId="0" applyFont="1" applyBorder="1"/>
    <xf numFmtId="0" fontId="431" fillId="2" borderId="5" xfId="0" applyFont="1" applyBorder="1"/>
    <xf numFmtId="1" fontId="431" fillId="2" borderId="8" xfId="0" applyNumberFormat="1" applyFont="1" applyBorder="1" applyAlignment="1">
      <alignment horizontal="center"/>
    </xf>
    <xf numFmtId="0" fontId="429" fillId="2" borderId="5" xfId="0" applyFont="1" applyBorder="1"/>
    <xf numFmtId="0" fontId="428" fillId="2" borderId="5" xfId="0" applyFont="1" applyBorder="1"/>
    <xf numFmtId="1" fontId="428" fillId="2" borderId="8" xfId="0" applyNumberFormat="1" applyFont="1" applyBorder="1" applyAlignment="1">
      <alignment horizontal="center"/>
    </xf>
    <xf numFmtId="0" fontId="427" fillId="2" borderId="5" xfId="0" applyFont="1" applyBorder="1"/>
    <xf numFmtId="1" fontId="427" fillId="2" borderId="8" xfId="0" applyNumberFormat="1" applyFont="1" applyBorder="1" applyAlignment="1">
      <alignment horizontal="center"/>
    </xf>
    <xf numFmtId="0" fontId="426" fillId="2" borderId="5" xfId="0" applyFont="1" applyBorder="1"/>
    <xf numFmtId="1" fontId="426" fillId="2" borderId="8" xfId="0" applyNumberFormat="1" applyFont="1" applyBorder="1" applyAlignment="1">
      <alignment horizontal="center"/>
    </xf>
    <xf numFmtId="0" fontId="425" fillId="2" borderId="5" xfId="0" applyFont="1" applyBorder="1"/>
    <xf numFmtId="1" fontId="425" fillId="2" borderId="8" xfId="0" applyNumberFormat="1" applyFont="1" applyBorder="1" applyAlignment="1">
      <alignment horizontal="center"/>
    </xf>
    <xf numFmtId="0" fontId="424" fillId="2" borderId="5" xfId="0" applyFont="1" applyBorder="1"/>
    <xf numFmtId="1" fontId="424" fillId="2" borderId="8" xfId="0" applyNumberFormat="1" applyFont="1" applyBorder="1" applyAlignment="1">
      <alignment horizontal="center"/>
    </xf>
    <xf numFmtId="0" fontId="423" fillId="2" borderId="5" xfId="0" applyFont="1" applyBorder="1"/>
    <xf numFmtId="1" fontId="423" fillId="2" borderId="8" xfId="0" applyNumberFormat="1" applyFont="1" applyBorder="1" applyAlignment="1">
      <alignment horizontal="center"/>
    </xf>
    <xf numFmtId="0" fontId="422" fillId="2" borderId="5" xfId="0" applyFont="1" applyBorder="1"/>
    <xf numFmtId="1" fontId="422" fillId="2" borderId="8" xfId="0" applyNumberFormat="1" applyFont="1" applyBorder="1" applyAlignment="1">
      <alignment horizontal="center"/>
    </xf>
    <xf numFmtId="0" fontId="421" fillId="2" borderId="5" xfId="0" applyFont="1" applyBorder="1"/>
    <xf numFmtId="1" fontId="421" fillId="2" borderId="8" xfId="0" applyNumberFormat="1" applyFont="1" applyBorder="1" applyAlignment="1">
      <alignment horizontal="center"/>
    </xf>
    <xf numFmtId="0" fontId="420" fillId="2" borderId="5" xfId="0" applyFont="1" applyBorder="1"/>
    <xf numFmtId="1" fontId="420" fillId="2" borderId="8" xfId="0" applyNumberFormat="1" applyFont="1" applyBorder="1" applyAlignment="1">
      <alignment horizontal="center"/>
    </xf>
    <xf numFmtId="1" fontId="419" fillId="2" borderId="0" xfId="0" applyNumberFormat="1" applyFont="1" applyBorder="1" applyAlignment="1">
      <alignment horizontal="center"/>
    </xf>
    <xf numFmtId="0" fontId="419" fillId="2" borderId="5" xfId="0" applyFont="1" applyBorder="1"/>
    <xf numFmtId="1" fontId="419" fillId="2" borderId="8" xfId="0" applyNumberFormat="1" applyFont="1" applyBorder="1" applyAlignment="1">
      <alignment horizontal="center"/>
    </xf>
    <xf numFmtId="0" fontId="418" fillId="2" borderId="5" xfId="0" applyFont="1" applyBorder="1"/>
    <xf numFmtId="1" fontId="418" fillId="2" borderId="8" xfId="0" applyNumberFormat="1" applyFont="1" applyBorder="1" applyAlignment="1">
      <alignment horizontal="center"/>
    </xf>
    <xf numFmtId="0" fontId="417" fillId="2" borderId="5" xfId="0" applyFont="1" applyBorder="1"/>
    <xf numFmtId="1" fontId="417" fillId="2" borderId="8" xfId="0" applyNumberFormat="1" applyFont="1" applyBorder="1" applyAlignment="1">
      <alignment horizontal="center"/>
    </xf>
    <xf numFmtId="0" fontId="416" fillId="2" borderId="5" xfId="0" applyFont="1" applyBorder="1"/>
    <xf numFmtId="0" fontId="415" fillId="2" borderId="5" xfId="0" applyFont="1" applyBorder="1"/>
    <xf numFmtId="0" fontId="414" fillId="2" borderId="5" xfId="0" applyFont="1" applyBorder="1"/>
    <xf numFmtId="0" fontId="414" fillId="2" borderId="0" xfId="0" applyFont="1" applyBorder="1"/>
    <xf numFmtId="0" fontId="413" fillId="2" borderId="5" xfId="0" applyFont="1" applyBorder="1"/>
    <xf numFmtId="0" fontId="412" fillId="2" borderId="0" xfId="0" applyFont="1" applyBorder="1" applyAlignment="1">
      <alignment horizontal="center"/>
    </xf>
    <xf numFmtId="0" fontId="413" fillId="2" borderId="0" xfId="0" applyFont="1" applyBorder="1" applyAlignment="1">
      <alignment horizontal="center"/>
    </xf>
    <xf numFmtId="0" fontId="413" fillId="2" borderId="0" xfId="0" applyFont="1" applyBorder="1"/>
    <xf numFmtId="0" fontId="413" fillId="2" borderId="4" xfId="0" applyFont="1" applyBorder="1"/>
    <xf numFmtId="0" fontId="411" fillId="2" borderId="5" xfId="0" applyFont="1" applyBorder="1"/>
    <xf numFmtId="0" fontId="411" fillId="2" borderId="0" xfId="0" applyFont="1" applyBorder="1" applyAlignment="1">
      <alignment horizontal="center"/>
    </xf>
    <xf numFmtId="0" fontId="411" fillId="2" borderId="0" xfId="0" applyFont="1" applyBorder="1"/>
    <xf numFmtId="0" fontId="410" fillId="2" borderId="5" xfId="0" applyFont="1" applyBorder="1"/>
    <xf numFmtId="0" fontId="410" fillId="2" borderId="0" xfId="0" applyFont="1" applyBorder="1" applyAlignment="1">
      <alignment horizontal="center"/>
    </xf>
    <xf numFmtId="0" fontId="410" fillId="2" borderId="0" xfId="0" applyFont="1" applyBorder="1"/>
    <xf numFmtId="0" fontId="410" fillId="2" borderId="4" xfId="0" applyFont="1" applyBorder="1"/>
    <xf numFmtId="0" fontId="409" fillId="2" borderId="5" xfId="0" applyFont="1" applyBorder="1"/>
    <xf numFmtId="0" fontId="409" fillId="2" borderId="10" xfId="0" applyFont="1" applyBorder="1"/>
    <xf numFmtId="0" fontId="409" fillId="2" borderId="9" xfId="0" applyFont="1" applyBorder="1"/>
    <xf numFmtId="0" fontId="409" fillId="2" borderId="0" xfId="0" applyFont="1" applyBorder="1" applyAlignment="1">
      <alignment horizontal="center"/>
    </xf>
    <xf numFmtId="0" fontId="409" fillId="2" borderId="0" xfId="0" applyFont="1" applyBorder="1"/>
    <xf numFmtId="0" fontId="408" fillId="2" borderId="5" xfId="0" applyFont="1" applyBorder="1"/>
    <xf numFmtId="0" fontId="408" fillId="2" borderId="10" xfId="0" applyFont="1" applyBorder="1" applyAlignment="1">
      <alignment horizontal="center"/>
    </xf>
    <xf numFmtId="0" fontId="408" fillId="2" borderId="9" xfId="0" applyFont="1" applyBorder="1" applyAlignment="1">
      <alignment horizontal="center"/>
    </xf>
    <xf numFmtId="0" fontId="408" fillId="2" borderId="0" xfId="0" applyFont="1" applyBorder="1" applyAlignment="1">
      <alignment horizontal="center"/>
    </xf>
    <xf numFmtId="0" fontId="408" fillId="2" borderId="0" xfId="0" applyFont="1" applyBorder="1"/>
    <xf numFmtId="0" fontId="408" fillId="2" borderId="4" xfId="0" applyFont="1" applyBorder="1"/>
    <xf numFmtId="0" fontId="407" fillId="2" borderId="5" xfId="0" applyFont="1" applyBorder="1"/>
    <xf numFmtId="2" fontId="407" fillId="2" borderId="5" xfId="0" applyNumberFormat="1" applyFont="1" applyBorder="1" applyAlignment="1">
      <alignment horizontal="center"/>
    </xf>
    <xf numFmtId="0" fontId="407" fillId="2" borderId="7" xfId="0" applyFont="1" applyBorder="1" applyAlignment="1">
      <alignment horizontal="center" vertical="center"/>
    </xf>
    <xf numFmtId="0" fontId="407" fillId="2" borderId="0" xfId="0" applyFont="1" applyBorder="1" applyAlignment="1">
      <alignment horizontal="center"/>
    </xf>
    <xf numFmtId="0" fontId="407" fillId="2" borderId="0" xfId="0" applyFont="1" applyBorder="1"/>
    <xf numFmtId="0" fontId="407" fillId="2" borderId="4" xfId="0" applyFont="1" applyBorder="1"/>
    <xf numFmtId="0" fontId="406" fillId="2" borderId="5" xfId="0" applyFont="1" applyBorder="1"/>
    <xf numFmtId="0" fontId="406" fillId="2" borderId="0" xfId="0" applyFont="1" applyBorder="1" applyAlignment="1">
      <alignment horizontal="center"/>
    </xf>
    <xf numFmtId="0" fontId="406" fillId="2" borderId="0" xfId="0" applyFont="1" applyBorder="1"/>
    <xf numFmtId="0" fontId="406" fillId="2" borderId="4" xfId="0" applyFont="1" applyBorder="1"/>
    <xf numFmtId="0" fontId="405" fillId="2" borderId="5" xfId="0" applyFont="1" applyBorder="1"/>
    <xf numFmtId="0" fontId="405" fillId="2" borderId="0" xfId="0" applyFont="1" applyBorder="1" applyAlignment="1">
      <alignment horizontal="center"/>
    </xf>
    <xf numFmtId="0" fontId="405" fillId="2" borderId="0" xfId="0" applyFont="1" applyBorder="1"/>
    <xf numFmtId="0" fontId="405" fillId="2" borderId="4" xfId="0" applyFont="1" applyBorder="1"/>
    <xf numFmtId="0" fontId="404" fillId="2" borderId="5" xfId="0" applyFont="1" applyBorder="1"/>
    <xf numFmtId="0" fontId="404" fillId="2" borderId="7" xfId="0" applyFont="1" applyBorder="1"/>
    <xf numFmtId="0" fontId="404" fillId="2" borderId="0" xfId="0" applyFont="1" applyBorder="1" applyAlignment="1">
      <alignment horizontal="center"/>
    </xf>
    <xf numFmtId="0" fontId="404" fillId="2" borderId="0" xfId="0" applyFont="1" applyBorder="1"/>
    <xf numFmtId="0" fontId="404" fillId="2" borderId="4" xfId="0" applyFont="1" applyBorder="1"/>
    <xf numFmtId="0" fontId="403" fillId="2" borderId="5" xfId="0" applyFont="1" applyBorder="1"/>
    <xf numFmtId="0" fontId="403" fillId="2" borderId="0" xfId="0" applyFont="1" applyBorder="1" applyAlignment="1">
      <alignment horizontal="center"/>
    </xf>
    <xf numFmtId="0" fontId="403" fillId="2" borderId="0" xfId="0" applyFont="1" applyBorder="1"/>
    <xf numFmtId="0" fontId="403" fillId="2" borderId="4" xfId="0" applyFont="1" applyBorder="1"/>
    <xf numFmtId="0" fontId="402" fillId="2" borderId="5" xfId="0" applyFont="1" applyBorder="1"/>
    <xf numFmtId="0" fontId="402" fillId="2" borderId="3" xfId="0" applyFont="1" applyBorder="1" applyAlignment="1">
      <alignment horizontal="center" wrapText="1"/>
    </xf>
    <xf numFmtId="0" fontId="402" fillId="2" borderId="6" xfId="0" applyFont="1" applyBorder="1" applyAlignment="1">
      <alignment horizontal="center"/>
    </xf>
    <xf numFmtId="0" fontId="402" fillId="2" borderId="0" xfId="0" applyFont="1" applyBorder="1" applyAlignment="1">
      <alignment horizontal="center"/>
    </xf>
    <xf numFmtId="0" fontId="402" fillId="2" borderId="0" xfId="0" applyFont="1" applyBorder="1"/>
    <xf numFmtId="0" fontId="401" fillId="2" borderId="5" xfId="0" applyFont="1" applyBorder="1"/>
    <xf numFmtId="0" fontId="401" fillId="2" borderId="0" xfId="0" applyFont="1" applyBorder="1" applyAlignment="1">
      <alignment horizontal="center"/>
    </xf>
    <xf numFmtId="0" fontId="401" fillId="2" borderId="0" xfId="0" applyFont="1" applyBorder="1"/>
    <xf numFmtId="0" fontId="400" fillId="2" borderId="5" xfId="0" applyFont="1" applyBorder="1"/>
    <xf numFmtId="0" fontId="400" fillId="2" borderId="0" xfId="0" applyFont="1" applyBorder="1" applyAlignment="1">
      <alignment horizontal="center"/>
    </xf>
    <xf numFmtId="0" fontId="400" fillId="2" borderId="0" xfId="0" applyFont="1" applyBorder="1"/>
    <xf numFmtId="0" fontId="399" fillId="2" borderId="5" xfId="0" applyFont="1" applyBorder="1"/>
    <xf numFmtId="0" fontId="399" fillId="2" borderId="0" xfId="0" applyFont="1" applyBorder="1" applyAlignment="1">
      <alignment horizontal="center"/>
    </xf>
    <xf numFmtId="0" fontId="399" fillId="2" borderId="0" xfId="0" applyFont="1" applyBorder="1"/>
    <xf numFmtId="0" fontId="398" fillId="2" borderId="5" xfId="0" applyFont="1" applyBorder="1"/>
    <xf numFmtId="0" fontId="398" fillId="2" borderId="0" xfId="0" applyFont="1" applyBorder="1" applyAlignment="1">
      <alignment horizontal="center"/>
    </xf>
    <xf numFmtId="0" fontId="398" fillId="2" borderId="0" xfId="0" applyFont="1" applyBorder="1"/>
    <xf numFmtId="0" fontId="397" fillId="2" borderId="5" xfId="0" applyFont="1" applyBorder="1"/>
    <xf numFmtId="0" fontId="397" fillId="2" borderId="0" xfId="0" applyFont="1" applyBorder="1" applyAlignment="1">
      <alignment horizontal="center"/>
    </xf>
    <xf numFmtId="0" fontId="397" fillId="2" borderId="0" xfId="0" applyFont="1" applyBorder="1"/>
    <xf numFmtId="0" fontId="396" fillId="2" borderId="5" xfId="0" applyFont="1" applyBorder="1"/>
    <xf numFmtId="0" fontId="396" fillId="2" borderId="0" xfId="0" applyFont="1" applyBorder="1" applyAlignment="1">
      <alignment horizontal="center"/>
    </xf>
    <xf numFmtId="0" fontId="396" fillId="2" borderId="0" xfId="0" applyFont="1" applyBorder="1"/>
    <xf numFmtId="0" fontId="395" fillId="2" borderId="5" xfId="0" applyFont="1" applyBorder="1"/>
    <xf numFmtId="0" fontId="395" fillId="2" borderId="0" xfId="0" applyFont="1" applyBorder="1" applyAlignment="1">
      <alignment horizontal="center"/>
    </xf>
    <xf numFmtId="0" fontId="395" fillId="2" borderId="0" xfId="0" applyFont="1" applyBorder="1"/>
    <xf numFmtId="0" fontId="394" fillId="2" borderId="5" xfId="0" applyFont="1" applyBorder="1"/>
    <xf numFmtId="0" fontId="394" fillId="2" borderId="0" xfId="0" applyFont="1" applyBorder="1" applyAlignment="1">
      <alignment horizontal="center"/>
    </xf>
    <xf numFmtId="0" fontId="394" fillId="2" borderId="0" xfId="0" applyFont="1" applyBorder="1"/>
    <xf numFmtId="0" fontId="393" fillId="2" borderId="5" xfId="0" applyFont="1" applyBorder="1"/>
    <xf numFmtId="0" fontId="393" fillId="2" borderId="0" xfId="0" applyFont="1" applyBorder="1" applyAlignment="1">
      <alignment horizontal="center"/>
    </xf>
    <xf numFmtId="0" fontId="393" fillId="2" borderId="0" xfId="0" applyFont="1" applyBorder="1"/>
    <xf numFmtId="0" fontId="392" fillId="2" borderId="5" xfId="0" applyFont="1" applyBorder="1"/>
    <xf numFmtId="0" fontId="392" fillId="2" borderId="0" xfId="0" applyFont="1" applyBorder="1"/>
    <xf numFmtId="0" fontId="392" fillId="2" borderId="0" xfId="0" applyFont="1" applyBorder="1" applyAlignment="1">
      <alignment horizontal="left"/>
    </xf>
    <xf numFmtId="0" fontId="391" fillId="2" borderId="5" xfId="0" applyFont="1" applyBorder="1"/>
    <xf numFmtId="0" fontId="390" fillId="2" borderId="5" xfId="0" applyFont="1" applyBorder="1"/>
    <xf numFmtId="0" fontId="389" fillId="2" borderId="3" xfId="0" applyFont="1" applyBorder="1"/>
    <xf numFmtId="0" fontId="389" fillId="2" borderId="2" xfId="0" applyFont="1" applyBorder="1" applyAlignment="1">
      <alignment horizontal="center"/>
    </xf>
    <xf numFmtId="0" fontId="389" fillId="2" borderId="2" xfId="0" applyFont="1" applyBorder="1"/>
    <xf numFmtId="0" fontId="389" fillId="2" borderId="1" xfId="0" applyFont="1" applyBorder="1"/>
    <xf numFmtId="1" fontId="388" fillId="2" borderId="0" xfId="0" applyNumberFormat="1" applyFont="1"/>
    <xf numFmtId="1" fontId="387" fillId="2" borderId="0" xfId="0" applyNumberFormat="1" applyFont="1"/>
    <xf numFmtId="1" fontId="386" fillId="2" borderId="0" xfId="0" applyNumberFormat="1" applyFont="1"/>
    <xf numFmtId="0" fontId="385" fillId="2" borderId="0" xfId="0" applyFont="1"/>
    <xf numFmtId="1" fontId="385" fillId="2" borderId="0" xfId="0" applyNumberFormat="1" applyFont="1"/>
    <xf numFmtId="1" fontId="384" fillId="2" borderId="0" xfId="0" applyNumberFormat="1" applyFont="1"/>
    <xf numFmtId="1" fontId="383" fillId="2" borderId="0" xfId="0" applyNumberFormat="1" applyFont="1"/>
    <xf numFmtId="1" fontId="382" fillId="2" borderId="0" xfId="0" applyNumberFormat="1" applyFont="1"/>
    <xf numFmtId="1" fontId="381" fillId="2" borderId="0" xfId="0" applyNumberFormat="1" applyFont="1"/>
    <xf numFmtId="1" fontId="380" fillId="2" borderId="0" xfId="0" applyNumberFormat="1" applyFont="1"/>
    <xf numFmtId="1" fontId="379" fillId="2" borderId="0" xfId="0" applyNumberFormat="1" applyFont="1"/>
    <xf numFmtId="1" fontId="378" fillId="2" borderId="0" xfId="0" applyNumberFormat="1" applyFont="1"/>
    <xf numFmtId="1" fontId="377" fillId="2" borderId="0" xfId="0" applyNumberFormat="1" applyFont="1"/>
    <xf numFmtId="1" fontId="376" fillId="2" borderId="0" xfId="0" applyNumberFormat="1" applyFont="1"/>
    <xf numFmtId="1" fontId="375" fillId="2" borderId="0" xfId="0" applyNumberFormat="1" applyFont="1"/>
    <xf numFmtId="1" fontId="374" fillId="2" borderId="0" xfId="0" applyNumberFormat="1" applyFont="1"/>
    <xf numFmtId="1" fontId="373" fillId="2" borderId="0" xfId="0" applyNumberFormat="1" applyFont="1"/>
    <xf numFmtId="1" fontId="372" fillId="2" borderId="0" xfId="0" applyNumberFormat="1" applyFont="1"/>
    <xf numFmtId="1" fontId="371" fillId="2" borderId="0" xfId="0" applyNumberFormat="1" applyFont="1"/>
    <xf numFmtId="1" fontId="370" fillId="2" borderId="0" xfId="0" applyNumberFormat="1" applyFont="1"/>
    <xf numFmtId="1" fontId="369" fillId="2" borderId="0" xfId="0" applyNumberFormat="1" applyFont="1"/>
    <xf numFmtId="1" fontId="368" fillId="2" borderId="0" xfId="0" applyNumberFormat="1" applyFont="1"/>
    <xf numFmtId="1" fontId="367" fillId="2" borderId="0" xfId="0" applyNumberFormat="1" applyFont="1"/>
    <xf numFmtId="1" fontId="366" fillId="2" borderId="0" xfId="0" applyNumberFormat="1" applyFont="1"/>
    <xf numFmtId="1" fontId="365" fillId="2" borderId="0" xfId="0" applyNumberFormat="1" applyFont="1"/>
    <xf numFmtId="1" fontId="364" fillId="2" borderId="0" xfId="0" applyNumberFormat="1" applyFont="1"/>
    <xf numFmtId="1" fontId="363" fillId="2" borderId="0" xfId="0" applyNumberFormat="1" applyFont="1"/>
    <xf numFmtId="0" fontId="362" fillId="2" borderId="10" xfId="0" applyFont="1" applyBorder="1"/>
    <xf numFmtId="1" fontId="362" fillId="2" borderId="12" xfId="0" applyNumberFormat="1" applyFont="1" applyBorder="1"/>
    <xf numFmtId="0" fontId="362" fillId="2" borderId="12" xfId="0" applyFont="1" applyBorder="1" applyAlignment="1">
      <alignment horizontal="center"/>
    </xf>
    <xf numFmtId="0" fontId="362" fillId="2" borderId="12" xfId="0" applyFont="1" applyBorder="1"/>
    <xf numFmtId="0" fontId="362" fillId="2" borderId="11" xfId="0" applyFont="1" applyBorder="1"/>
    <xf numFmtId="0" fontId="361" fillId="2" borderId="5" xfId="0" applyFont="1" applyBorder="1"/>
    <xf numFmtId="1" fontId="361" fillId="2" borderId="0" xfId="0" applyNumberFormat="1" applyFont="1" applyBorder="1"/>
    <xf numFmtId="0" fontId="361" fillId="2" borderId="0" xfId="0" applyFont="1" applyBorder="1" applyAlignment="1">
      <alignment horizontal="center"/>
    </xf>
    <xf numFmtId="0" fontId="361" fillId="2" borderId="0" xfId="0" applyFont="1" applyBorder="1"/>
    <xf numFmtId="0" fontId="361" fillId="2" borderId="4" xfId="0" applyFont="1" applyBorder="1"/>
    <xf numFmtId="0" fontId="360" fillId="2" borderId="5" xfId="0" applyFont="1" applyBorder="1"/>
    <xf numFmtId="1" fontId="360" fillId="2" borderId="0" xfId="0" applyNumberFormat="1" applyFont="1" applyBorder="1"/>
    <xf numFmtId="0" fontId="360" fillId="2" borderId="0" xfId="0" applyFont="1" applyBorder="1" applyAlignment="1">
      <alignment horizontal="center"/>
    </xf>
    <xf numFmtId="0" fontId="360" fillId="2" borderId="0" xfId="0" applyFont="1" applyBorder="1"/>
    <xf numFmtId="0" fontId="360" fillId="2" borderId="4" xfId="0" applyFont="1" applyBorder="1"/>
    <xf numFmtId="0" fontId="359" fillId="2" borderId="5" xfId="0" applyFont="1" applyBorder="1"/>
    <xf numFmtId="1" fontId="359" fillId="2" borderId="0" xfId="0" applyNumberFormat="1" applyFont="1" applyBorder="1"/>
    <xf numFmtId="0" fontId="359" fillId="2" borderId="0" xfId="0" applyFont="1" applyBorder="1" applyAlignment="1">
      <alignment horizontal="center"/>
    </xf>
    <xf numFmtId="0" fontId="359" fillId="2" borderId="0" xfId="0" applyFont="1" applyBorder="1"/>
    <xf numFmtId="0" fontId="359" fillId="2" borderId="4" xfId="0" applyFont="1" applyBorder="1"/>
    <xf numFmtId="0" fontId="358" fillId="2" borderId="5" xfId="0" applyFont="1" applyBorder="1"/>
    <xf numFmtId="1" fontId="358" fillId="2" borderId="0" xfId="0" applyNumberFormat="1" applyFont="1" applyBorder="1"/>
    <xf numFmtId="0" fontId="358" fillId="2" borderId="0" xfId="0" applyFont="1" applyBorder="1" applyAlignment="1">
      <alignment horizontal="center"/>
    </xf>
    <xf numFmtId="0" fontId="358" fillId="2" borderId="0" xfId="0" applyFont="1" applyBorder="1"/>
    <xf numFmtId="0" fontId="357" fillId="2" borderId="5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0" fontId="357" fillId="2" borderId="4" xfId="0" applyFont="1" applyBorder="1" applyAlignment="1">
      <alignment horizontal="center"/>
    </xf>
    <xf numFmtId="0" fontId="356" fillId="2" borderId="5" xfId="0" applyFont="1" applyBorder="1"/>
    <xf numFmtId="1" fontId="356" fillId="2" borderId="0" xfId="0" applyNumberFormat="1" applyFont="1" applyBorder="1"/>
    <xf numFmtId="0" fontId="356" fillId="2" borderId="0" xfId="0" applyFont="1" applyBorder="1" applyAlignment="1">
      <alignment horizontal="center"/>
    </xf>
    <xf numFmtId="0" fontId="356" fillId="2" borderId="0" xfId="0" applyFont="1" applyBorder="1"/>
    <xf numFmtId="0" fontId="355" fillId="2" borderId="5" xfId="0" applyFont="1" applyBorder="1"/>
    <xf numFmtId="0" fontId="355" fillId="2" borderId="0" xfId="0" applyFont="1" applyBorder="1" applyAlignment="1">
      <alignment horizontal="center"/>
    </xf>
    <xf numFmtId="0" fontId="355" fillId="2" borderId="0" xfId="0" applyFont="1" applyBorder="1"/>
    <xf numFmtId="0" fontId="355" fillId="2" borderId="4" xfId="0" applyFont="1" applyBorder="1"/>
    <xf numFmtId="0" fontId="354" fillId="2" borderId="5" xfId="0" applyFont="1" applyBorder="1"/>
    <xf numFmtId="1" fontId="354" fillId="2" borderId="0" xfId="0" applyNumberFormat="1" applyFont="1" applyBorder="1"/>
    <xf numFmtId="1" fontId="354" fillId="2" borderId="0" xfId="0" applyNumberFormat="1" applyFont="1" applyBorder="1" applyAlignment="1">
      <alignment horizontal="center"/>
    </xf>
    <xf numFmtId="0" fontId="354" fillId="2" borderId="0" xfId="0" applyFont="1" applyBorder="1" applyAlignment="1">
      <alignment horizontal="center"/>
    </xf>
    <xf numFmtId="0" fontId="354" fillId="2" borderId="0" xfId="0" applyFont="1" applyBorder="1"/>
    <xf numFmtId="0" fontId="353" fillId="2" borderId="5" xfId="0" applyFont="1" applyBorder="1"/>
    <xf numFmtId="1" fontId="353" fillId="2" borderId="8" xfId="0" applyNumberFormat="1" applyFont="1" applyBorder="1" applyAlignment="1">
      <alignment horizontal="center"/>
    </xf>
    <xf numFmtId="0" fontId="352" fillId="2" borderId="5" xfId="0" applyFont="1" applyBorder="1"/>
    <xf numFmtId="1" fontId="352" fillId="2" borderId="8" xfId="0" applyNumberFormat="1" applyFont="1" applyBorder="1" applyAlignment="1">
      <alignment horizontal="center"/>
    </xf>
    <xf numFmtId="0" fontId="351" fillId="2" borderId="5" xfId="0" applyFont="1" applyBorder="1"/>
    <xf numFmtId="1" fontId="351" fillId="2" borderId="8" xfId="0" applyNumberFormat="1" applyFont="1" applyBorder="1" applyAlignment="1">
      <alignment horizontal="center"/>
    </xf>
    <xf numFmtId="0" fontId="350" fillId="2" borderId="5" xfId="0" applyFont="1" applyBorder="1"/>
    <xf numFmtId="1" fontId="350" fillId="2" borderId="8" xfId="0" applyNumberFormat="1" applyFont="1" applyBorder="1" applyAlignment="1">
      <alignment horizontal="center"/>
    </xf>
    <xf numFmtId="0" fontId="349" fillId="2" borderId="5" xfId="0" applyFont="1" applyBorder="1"/>
    <xf numFmtId="1" fontId="349" fillId="2" borderId="8" xfId="0" applyNumberFormat="1" applyFont="1" applyBorder="1" applyAlignment="1">
      <alignment horizontal="center"/>
    </xf>
    <xf numFmtId="0" fontId="348" fillId="2" borderId="5" xfId="0" applyFont="1" applyBorder="1"/>
    <xf numFmtId="1" fontId="348" fillId="2" borderId="8" xfId="0" applyNumberFormat="1" applyFont="1" applyBorder="1" applyAlignment="1">
      <alignment horizontal="center"/>
    </xf>
    <xf numFmtId="0" fontId="347" fillId="2" borderId="5" xfId="0" applyFont="1" applyBorder="1"/>
    <xf numFmtId="1" fontId="347" fillId="2" borderId="8" xfId="0" applyNumberFormat="1" applyFont="1" applyBorder="1" applyAlignment="1">
      <alignment horizontal="center"/>
    </xf>
    <xf numFmtId="0" fontId="346" fillId="2" borderId="5" xfId="0" applyFont="1" applyBorder="1"/>
    <xf numFmtId="1" fontId="346" fillId="2" borderId="8" xfId="0" applyNumberFormat="1" applyFont="1" applyBorder="1" applyAlignment="1">
      <alignment horizontal="center"/>
    </xf>
    <xf numFmtId="0" fontId="345" fillId="2" borderId="5" xfId="0" applyFont="1" applyBorder="1"/>
    <xf numFmtId="1" fontId="345" fillId="2" borderId="8" xfId="0" applyNumberFormat="1" applyFont="1" applyBorder="1" applyAlignment="1">
      <alignment horizontal="center"/>
    </xf>
    <xf numFmtId="0" fontId="344" fillId="2" borderId="5" xfId="0" applyFont="1" applyBorder="1"/>
    <xf numFmtId="1" fontId="344" fillId="2" borderId="8" xfId="0" applyNumberFormat="1" applyFont="1" applyBorder="1" applyAlignment="1">
      <alignment horizontal="center"/>
    </xf>
    <xf numFmtId="0" fontId="343" fillId="2" borderId="5" xfId="0" applyFont="1" applyBorder="1"/>
    <xf numFmtId="1" fontId="343" fillId="2" borderId="8" xfId="0" applyNumberFormat="1" applyFont="1" applyBorder="1" applyAlignment="1">
      <alignment horizontal="center"/>
    </xf>
    <xf numFmtId="0" fontId="342" fillId="2" borderId="5" xfId="0" applyFont="1" applyBorder="1"/>
    <xf numFmtId="1" fontId="342" fillId="2" borderId="8" xfId="0" applyNumberFormat="1" applyFont="1" applyBorder="1" applyAlignment="1">
      <alignment horizontal="center"/>
    </xf>
    <xf numFmtId="0" fontId="341" fillId="2" borderId="5" xfId="0" applyFont="1" applyBorder="1"/>
    <xf numFmtId="1" fontId="341" fillId="2" borderId="8" xfId="0" applyNumberFormat="1" applyFont="1" applyBorder="1" applyAlignment="1">
      <alignment horizontal="center"/>
    </xf>
    <xf numFmtId="0" fontId="340" fillId="2" borderId="5" xfId="0" applyFont="1" applyBorder="1"/>
    <xf numFmtId="1" fontId="340" fillId="2" borderId="8" xfId="0" applyNumberFormat="1" applyFont="1" applyBorder="1" applyAlignment="1">
      <alignment horizontal="center"/>
    </xf>
    <xf numFmtId="0" fontId="339" fillId="2" borderId="5" xfId="0" applyFont="1" applyBorder="1"/>
    <xf numFmtId="1" fontId="339" fillId="2" borderId="8" xfId="0" applyNumberFormat="1" applyFont="1" applyBorder="1" applyAlignment="1">
      <alignment horizontal="center"/>
    </xf>
    <xf numFmtId="0" fontId="338" fillId="2" borderId="5" xfId="0" applyFont="1" applyBorder="1"/>
    <xf numFmtId="1" fontId="338" fillId="2" borderId="8" xfId="0" applyNumberFormat="1" applyFont="1" applyBorder="1" applyAlignment="1">
      <alignment horizontal="center"/>
    </xf>
    <xf numFmtId="0" fontId="337" fillId="2" borderId="5" xfId="0" applyFont="1" applyBorder="1"/>
    <xf numFmtId="1" fontId="337" fillId="2" borderId="8" xfId="0" applyNumberFormat="1" applyFont="1" applyBorder="1" applyAlignment="1">
      <alignment horizontal="center"/>
    </xf>
    <xf numFmtId="0" fontId="336" fillId="2" borderId="5" xfId="0" applyFont="1" applyBorder="1"/>
    <xf numFmtId="1" fontId="336" fillId="2" borderId="8" xfId="0" applyNumberFormat="1" applyFont="1" applyBorder="1" applyAlignment="1">
      <alignment horizontal="center"/>
    </xf>
    <xf numFmtId="0" fontId="335" fillId="2" borderId="5" xfId="0" applyFont="1" applyBorder="1"/>
    <xf numFmtId="1" fontId="335" fillId="2" borderId="8" xfId="0" applyNumberFormat="1" applyFont="1" applyBorder="1" applyAlignment="1">
      <alignment horizontal="center"/>
    </xf>
    <xf numFmtId="0" fontId="334" fillId="2" borderId="5" xfId="0" applyFont="1" applyBorder="1"/>
    <xf numFmtId="1" fontId="334" fillId="2" borderId="8" xfId="0" applyNumberFormat="1" applyFont="1" applyBorder="1" applyAlignment="1">
      <alignment horizontal="center"/>
    </xf>
    <xf numFmtId="0" fontId="333" fillId="2" borderId="5" xfId="0" applyFont="1" applyBorder="1"/>
    <xf numFmtId="1" fontId="333" fillId="2" borderId="8" xfId="0" applyNumberFormat="1" applyFont="1" applyBorder="1" applyAlignment="1">
      <alignment horizontal="center"/>
    </xf>
    <xf numFmtId="0" fontId="332" fillId="2" borderId="5" xfId="0" applyFont="1" applyBorder="1"/>
    <xf numFmtId="1" fontId="332" fillId="2" borderId="8" xfId="0" applyNumberFormat="1" applyFont="1" applyBorder="1" applyAlignment="1">
      <alignment horizontal="center"/>
    </xf>
    <xf numFmtId="0" fontId="331" fillId="2" borderId="5" xfId="0" applyFont="1" applyBorder="1"/>
    <xf numFmtId="1" fontId="331" fillId="2" borderId="8" xfId="0" applyNumberFormat="1" applyFont="1" applyBorder="1" applyAlignment="1">
      <alignment horizontal="center"/>
    </xf>
    <xf numFmtId="0" fontId="330" fillId="2" borderId="5" xfId="0" applyFont="1" applyBorder="1"/>
    <xf numFmtId="1" fontId="330" fillId="2" borderId="8" xfId="0" applyNumberFormat="1" applyFont="1" applyBorder="1" applyAlignment="1">
      <alignment horizontal="center"/>
    </xf>
    <xf numFmtId="0" fontId="329" fillId="2" borderId="5" xfId="0" applyFont="1" applyBorder="1"/>
    <xf numFmtId="1" fontId="329" fillId="2" borderId="8" xfId="0" applyNumberFormat="1" applyFont="1" applyBorder="1" applyAlignment="1">
      <alignment horizontal="center"/>
    </xf>
    <xf numFmtId="0" fontId="328" fillId="2" borderId="5" xfId="0" applyFont="1" applyBorder="1"/>
    <xf numFmtId="1" fontId="328" fillId="2" borderId="8" xfId="0" applyNumberFormat="1" applyFont="1" applyBorder="1" applyAlignment="1">
      <alignment horizontal="center"/>
    </xf>
    <xf numFmtId="0" fontId="327" fillId="2" borderId="5" xfId="0" applyFont="1" applyBorder="1"/>
    <xf numFmtId="1" fontId="327" fillId="2" borderId="8" xfId="0" applyNumberFormat="1" applyFont="1" applyBorder="1" applyAlignment="1">
      <alignment horizontal="center"/>
    </xf>
    <xf numFmtId="0" fontId="326" fillId="2" borderId="5" xfId="0" applyFont="1" applyBorder="1"/>
    <xf numFmtId="1" fontId="326" fillId="2" borderId="8" xfId="0" applyNumberFormat="1" applyFont="1" applyBorder="1" applyAlignment="1">
      <alignment horizontal="center"/>
    </xf>
    <xf numFmtId="0" fontId="325" fillId="2" borderId="5" xfId="0" applyFont="1" applyBorder="1"/>
    <xf numFmtId="1" fontId="325" fillId="2" borderId="8" xfId="0" applyNumberFormat="1" applyFont="1" applyBorder="1" applyAlignment="1">
      <alignment horizontal="center"/>
    </xf>
    <xf numFmtId="1" fontId="324" fillId="2" borderId="0" xfId="0" applyNumberFormat="1" applyFont="1" applyBorder="1" applyAlignment="1">
      <alignment horizontal="center"/>
    </xf>
    <xf numFmtId="0" fontId="324" fillId="2" borderId="5" xfId="0" applyFont="1" applyBorder="1"/>
    <xf numFmtId="1" fontId="324" fillId="2" borderId="8" xfId="0" applyNumberFormat="1" applyFont="1" applyBorder="1" applyAlignment="1">
      <alignment horizontal="center"/>
    </xf>
    <xf numFmtId="0" fontId="323" fillId="2" borderId="5" xfId="0" applyFont="1" applyBorder="1"/>
    <xf numFmtId="1" fontId="323" fillId="2" borderId="8" xfId="0" applyNumberFormat="1" applyFont="1" applyBorder="1" applyAlignment="1">
      <alignment horizontal="center"/>
    </xf>
    <xf numFmtId="0" fontId="322" fillId="2" borderId="5" xfId="0" applyFont="1" applyBorder="1"/>
    <xf numFmtId="1" fontId="322" fillId="2" borderId="8" xfId="0" applyNumberFormat="1" applyFont="1" applyBorder="1" applyAlignment="1">
      <alignment horizontal="center"/>
    </xf>
    <xf numFmtId="0" fontId="321" fillId="2" borderId="5" xfId="0" applyFont="1" applyBorder="1"/>
    <xf numFmtId="0" fontId="320" fillId="2" borderId="5" xfId="0" applyFont="1" applyBorder="1"/>
    <xf numFmtId="0" fontId="319" fillId="2" borderId="5" xfId="0" applyFont="1" applyBorder="1"/>
    <xf numFmtId="0" fontId="319" fillId="2" borderId="0" xfId="0" applyFont="1" applyBorder="1"/>
    <xf numFmtId="0" fontId="318" fillId="2" borderId="5" xfId="0" applyFont="1" applyBorder="1"/>
    <xf numFmtId="0" fontId="317" fillId="2" borderId="0" xfId="0" applyFont="1" applyBorder="1" applyAlignment="1">
      <alignment horizontal="center"/>
    </xf>
    <xf numFmtId="0" fontId="318" fillId="2" borderId="0" xfId="0" applyFont="1" applyBorder="1" applyAlignment="1">
      <alignment horizontal="center"/>
    </xf>
    <xf numFmtId="0" fontId="318" fillId="2" borderId="0" xfId="0" applyFont="1" applyBorder="1"/>
    <xf numFmtId="0" fontId="318" fillId="2" borderId="4" xfId="0" applyFont="1" applyBorder="1"/>
    <xf numFmtId="0" fontId="316" fillId="2" borderId="5" xfId="0" applyFont="1" applyBorder="1"/>
    <xf numFmtId="0" fontId="316" fillId="2" borderId="0" xfId="0" applyFont="1" applyBorder="1" applyAlignment="1">
      <alignment horizontal="center"/>
    </xf>
    <xf numFmtId="0" fontId="316" fillId="2" borderId="0" xfId="0" applyFont="1" applyBorder="1"/>
    <xf numFmtId="0" fontId="315" fillId="2" borderId="5" xfId="0" applyFont="1" applyBorder="1"/>
    <xf numFmtId="0" fontId="315" fillId="2" borderId="0" xfId="0" applyFont="1" applyBorder="1" applyAlignment="1">
      <alignment horizontal="center"/>
    </xf>
    <xf numFmtId="0" fontId="315" fillId="2" borderId="0" xfId="0" applyFont="1" applyBorder="1"/>
    <xf numFmtId="0" fontId="315" fillId="2" borderId="4" xfId="0" applyFont="1" applyBorder="1"/>
    <xf numFmtId="0" fontId="314" fillId="2" borderId="5" xfId="0" applyFont="1" applyBorder="1"/>
    <xf numFmtId="0" fontId="314" fillId="2" borderId="10" xfId="0" applyFont="1" applyBorder="1"/>
    <xf numFmtId="0" fontId="314" fillId="2" borderId="9" xfId="0" applyFont="1" applyBorder="1"/>
    <xf numFmtId="0" fontId="314" fillId="2" borderId="0" xfId="0" applyFont="1" applyBorder="1" applyAlignment="1">
      <alignment horizontal="center"/>
    </xf>
    <xf numFmtId="0" fontId="314" fillId="2" borderId="0" xfId="0" applyFont="1" applyBorder="1"/>
    <xf numFmtId="0" fontId="313" fillId="2" borderId="5" xfId="0" applyFont="1" applyBorder="1"/>
    <xf numFmtId="0" fontId="313" fillId="2" borderId="10" xfId="0" applyFont="1" applyBorder="1" applyAlignment="1">
      <alignment horizontal="center"/>
    </xf>
    <xf numFmtId="0" fontId="313" fillId="2" borderId="9" xfId="0" applyFont="1" applyBorder="1" applyAlignment="1">
      <alignment horizontal="center"/>
    </xf>
    <xf numFmtId="0" fontId="313" fillId="2" borderId="0" xfId="0" applyFont="1" applyBorder="1" applyAlignment="1">
      <alignment horizontal="center"/>
    </xf>
    <xf numFmtId="0" fontId="313" fillId="2" borderId="0" xfId="0" applyFont="1" applyBorder="1"/>
    <xf numFmtId="0" fontId="313" fillId="2" borderId="4" xfId="0" applyFont="1" applyBorder="1"/>
    <xf numFmtId="0" fontId="312" fillId="2" borderId="5" xfId="0" applyFont="1" applyBorder="1"/>
    <xf numFmtId="2" fontId="312" fillId="2" borderId="5" xfId="0" applyNumberFormat="1" applyFont="1" applyBorder="1" applyAlignment="1">
      <alignment horizontal="center"/>
    </xf>
    <xf numFmtId="0" fontId="312" fillId="2" borderId="7" xfId="0" applyFont="1" applyBorder="1" applyAlignment="1">
      <alignment horizontal="center" vertical="center"/>
    </xf>
    <xf numFmtId="0" fontId="312" fillId="2" borderId="0" xfId="0" applyFont="1" applyBorder="1" applyAlignment="1">
      <alignment horizontal="center"/>
    </xf>
    <xf numFmtId="0" fontId="312" fillId="2" borderId="0" xfId="0" applyFont="1" applyBorder="1"/>
    <xf numFmtId="0" fontId="312" fillId="2" borderId="4" xfId="0" applyFont="1" applyBorder="1"/>
    <xf numFmtId="0" fontId="311" fillId="2" borderId="5" xfId="0" applyFont="1" applyBorder="1"/>
    <xf numFmtId="0" fontId="311" fillId="2" borderId="0" xfId="0" applyFont="1" applyBorder="1" applyAlignment="1">
      <alignment horizontal="center"/>
    </xf>
    <xf numFmtId="0" fontId="311" fillId="2" borderId="0" xfId="0" applyFont="1" applyBorder="1"/>
    <xf numFmtId="0" fontId="311" fillId="2" borderId="4" xfId="0" applyFont="1" applyBorder="1"/>
    <xf numFmtId="0" fontId="310" fillId="2" borderId="5" xfId="0" applyFont="1" applyBorder="1"/>
    <xf numFmtId="0" fontId="310" fillId="2" borderId="0" xfId="0" applyFont="1" applyBorder="1" applyAlignment="1">
      <alignment horizontal="center"/>
    </xf>
    <xf numFmtId="0" fontId="310" fillId="2" borderId="0" xfId="0" applyFont="1" applyBorder="1"/>
    <xf numFmtId="0" fontId="310" fillId="2" borderId="4" xfId="0" applyFont="1" applyBorder="1"/>
    <xf numFmtId="0" fontId="309" fillId="2" borderId="5" xfId="0" applyFont="1" applyBorder="1"/>
    <xf numFmtId="0" fontId="309" fillId="2" borderId="7" xfId="0" applyFont="1" applyBorder="1"/>
    <xf numFmtId="0" fontId="309" fillId="2" borderId="0" xfId="0" applyFont="1" applyBorder="1" applyAlignment="1">
      <alignment horizontal="center"/>
    </xf>
    <xf numFmtId="0" fontId="309" fillId="2" borderId="0" xfId="0" applyFont="1" applyBorder="1"/>
    <xf numFmtId="0" fontId="309" fillId="2" borderId="4" xfId="0" applyFont="1" applyBorder="1"/>
    <xf numFmtId="0" fontId="308" fillId="2" borderId="5" xfId="0" applyFont="1" applyBorder="1"/>
    <xf numFmtId="0" fontId="308" fillId="2" borderId="0" xfId="0" applyFont="1" applyBorder="1" applyAlignment="1">
      <alignment horizontal="center"/>
    </xf>
    <xf numFmtId="0" fontId="308" fillId="2" borderId="0" xfId="0" applyFont="1" applyBorder="1"/>
    <xf numFmtId="0" fontId="308" fillId="2" borderId="4" xfId="0" applyFont="1" applyBorder="1"/>
    <xf numFmtId="0" fontId="307" fillId="2" borderId="5" xfId="0" applyFont="1" applyBorder="1"/>
    <xf numFmtId="0" fontId="307" fillId="2" borderId="3" xfId="0" applyFont="1" applyBorder="1" applyAlignment="1">
      <alignment horizontal="center" wrapText="1"/>
    </xf>
    <xf numFmtId="0" fontId="307" fillId="2" borderId="6" xfId="0" applyFont="1" applyBorder="1" applyAlignment="1">
      <alignment horizontal="center"/>
    </xf>
    <xf numFmtId="0" fontId="307" fillId="2" borderId="0" xfId="0" applyFont="1" applyBorder="1" applyAlignment="1">
      <alignment horizontal="center"/>
    </xf>
    <xf numFmtId="0" fontId="307" fillId="2" borderId="0" xfId="0" applyFont="1" applyBorder="1"/>
    <xf numFmtId="0" fontId="306" fillId="2" borderId="5" xfId="0" applyFont="1" applyBorder="1"/>
    <xf numFmtId="0" fontId="306" fillId="2" borderId="0" xfId="0" applyFont="1" applyBorder="1" applyAlignment="1">
      <alignment horizontal="center"/>
    </xf>
    <xf numFmtId="0" fontId="306" fillId="2" borderId="0" xfId="0" applyFont="1" applyBorder="1"/>
    <xf numFmtId="0" fontId="305" fillId="2" borderId="5" xfId="0" applyFont="1" applyBorder="1"/>
    <xf numFmtId="0" fontId="305" fillId="2" borderId="0" xfId="0" applyFont="1" applyBorder="1" applyAlignment="1">
      <alignment horizontal="center"/>
    </xf>
    <xf numFmtId="0" fontId="305" fillId="2" borderId="0" xfId="0" applyFont="1" applyBorder="1"/>
    <xf numFmtId="0" fontId="304" fillId="2" borderId="5" xfId="0" applyFont="1" applyBorder="1"/>
    <xf numFmtId="0" fontId="304" fillId="2" borderId="0" xfId="0" applyFont="1" applyBorder="1" applyAlignment="1">
      <alignment horizontal="center"/>
    </xf>
    <xf numFmtId="0" fontId="304" fillId="2" borderId="0" xfId="0" applyFont="1" applyBorder="1"/>
    <xf numFmtId="0" fontId="303" fillId="2" borderId="5" xfId="0" applyFont="1" applyBorder="1"/>
    <xf numFmtId="0" fontId="303" fillId="2" borderId="0" xfId="0" applyFont="1" applyBorder="1" applyAlignment="1">
      <alignment horizontal="center"/>
    </xf>
    <xf numFmtId="0" fontId="303" fillId="2" borderId="0" xfId="0" applyFont="1" applyBorder="1"/>
    <xf numFmtId="0" fontId="302" fillId="2" borderId="5" xfId="0" applyFont="1" applyBorder="1"/>
    <xf numFmtId="0" fontId="302" fillId="2" borderId="0" xfId="0" applyFont="1" applyBorder="1" applyAlignment="1">
      <alignment horizontal="center"/>
    </xf>
    <xf numFmtId="0" fontId="302" fillId="2" borderId="0" xfId="0" applyFont="1" applyBorder="1"/>
    <xf numFmtId="0" fontId="301" fillId="2" borderId="5" xfId="0" applyFont="1" applyBorder="1"/>
    <xf numFmtId="0" fontId="301" fillId="2" borderId="0" xfId="0" applyFont="1" applyBorder="1" applyAlignment="1">
      <alignment horizontal="center"/>
    </xf>
    <xf numFmtId="0" fontId="301" fillId="2" borderId="0" xfId="0" applyFont="1" applyBorder="1"/>
    <xf numFmtId="0" fontId="300" fillId="2" borderId="5" xfId="0" applyFont="1" applyBorder="1"/>
    <xf numFmtId="0" fontId="300" fillId="2" borderId="0" xfId="0" applyFont="1" applyBorder="1" applyAlignment="1">
      <alignment horizontal="center"/>
    </xf>
    <xf numFmtId="0" fontId="300" fillId="2" borderId="0" xfId="0" applyFont="1" applyBorder="1"/>
    <xf numFmtId="0" fontId="299" fillId="2" borderId="5" xfId="0" applyFont="1" applyBorder="1"/>
    <xf numFmtId="0" fontId="299" fillId="2" borderId="0" xfId="0" applyFont="1" applyBorder="1" applyAlignment="1">
      <alignment horizontal="center"/>
    </xf>
    <xf numFmtId="0" fontId="299" fillId="2" borderId="0" xfId="0" applyFont="1" applyBorder="1"/>
    <xf numFmtId="0" fontId="298" fillId="2" borderId="5" xfId="0" applyFont="1" applyBorder="1"/>
    <xf numFmtId="0" fontId="298" fillId="2" borderId="0" xfId="0" applyFont="1" applyBorder="1" applyAlignment="1">
      <alignment horizontal="center"/>
    </xf>
    <xf numFmtId="0" fontId="298" fillId="2" borderId="0" xfId="0" applyFont="1" applyBorder="1"/>
    <xf numFmtId="0" fontId="297" fillId="2" borderId="5" xfId="0" applyFont="1" applyBorder="1"/>
    <xf numFmtId="0" fontId="297" fillId="2" borderId="0" xfId="0" applyFont="1" applyBorder="1"/>
    <xf numFmtId="0" fontId="297" fillId="2" borderId="0" xfId="0" applyFont="1" applyBorder="1" applyAlignment="1">
      <alignment horizontal="left"/>
    </xf>
    <xf numFmtId="0" fontId="296" fillId="2" borderId="5" xfId="0" applyFont="1" applyBorder="1"/>
    <xf numFmtId="0" fontId="295" fillId="2" borderId="5" xfId="0" applyFont="1" applyBorder="1"/>
    <xf numFmtId="0" fontId="294" fillId="2" borderId="3" xfId="0" applyFont="1" applyBorder="1"/>
    <xf numFmtId="0" fontId="294" fillId="2" borderId="2" xfId="0" applyFont="1" applyBorder="1" applyAlignment="1">
      <alignment horizontal="center"/>
    </xf>
    <xf numFmtId="0" fontId="294" fillId="2" borderId="2" xfId="0" applyFont="1" applyBorder="1"/>
    <xf numFmtId="0" fontId="294" fillId="2" borderId="1" xfId="0" applyFont="1" applyBorder="1"/>
    <xf numFmtId="1" fontId="293" fillId="2" borderId="0" xfId="0" applyNumberFormat="1" applyFont="1"/>
    <xf numFmtId="1" fontId="292" fillId="2" borderId="0" xfId="0" applyNumberFormat="1" applyFont="1"/>
    <xf numFmtId="1" fontId="291" fillId="2" borderId="0" xfId="0" applyNumberFormat="1" applyFont="1"/>
    <xf numFmtId="0" fontId="290" fillId="2" borderId="0" xfId="0" applyFont="1"/>
    <xf numFmtId="1" fontId="290" fillId="2" borderId="0" xfId="0" applyNumberFormat="1" applyFont="1"/>
    <xf numFmtId="1" fontId="289" fillId="2" borderId="0" xfId="0" applyNumberFormat="1" applyFont="1"/>
    <xf numFmtId="1" fontId="288" fillId="2" borderId="0" xfId="0" applyNumberFormat="1" applyFont="1"/>
    <xf numFmtId="1" fontId="287" fillId="2" borderId="0" xfId="0" applyNumberFormat="1" applyFont="1"/>
    <xf numFmtId="1" fontId="286" fillId="2" borderId="0" xfId="0" applyNumberFormat="1" applyFont="1"/>
    <xf numFmtId="1" fontId="285" fillId="2" borderId="0" xfId="0" applyNumberFormat="1" applyFont="1"/>
    <xf numFmtId="1" fontId="284" fillId="2" borderId="0" xfId="0" applyNumberFormat="1" applyFont="1"/>
    <xf numFmtId="1" fontId="283" fillId="2" borderId="0" xfId="0" applyNumberFormat="1" applyFont="1"/>
    <xf numFmtId="1" fontId="282" fillId="2" borderId="0" xfId="0" applyNumberFormat="1" applyFont="1"/>
    <xf numFmtId="1" fontId="281" fillId="2" borderId="0" xfId="0" applyNumberFormat="1" applyFont="1"/>
    <xf numFmtId="1" fontId="280" fillId="2" borderId="0" xfId="0" applyNumberFormat="1" applyFont="1"/>
    <xf numFmtId="1" fontId="279" fillId="2" borderId="0" xfId="0" applyNumberFormat="1" applyFont="1"/>
    <xf numFmtId="1" fontId="278" fillId="2" borderId="0" xfId="0" applyNumberFormat="1" applyFont="1"/>
    <xf numFmtId="1" fontId="277" fillId="2" borderId="0" xfId="0" applyNumberFormat="1" applyFont="1"/>
    <xf numFmtId="1" fontId="276" fillId="2" borderId="0" xfId="0" applyNumberFormat="1" applyFont="1"/>
    <xf numFmtId="1" fontId="275" fillId="2" borderId="0" xfId="0" applyNumberFormat="1" applyFont="1"/>
    <xf numFmtId="1" fontId="274" fillId="2" borderId="0" xfId="0" applyNumberFormat="1" applyFont="1"/>
    <xf numFmtId="1" fontId="273" fillId="2" borderId="0" xfId="0" applyNumberFormat="1" applyFont="1"/>
    <xf numFmtId="1" fontId="272" fillId="2" borderId="0" xfId="0" applyNumberFormat="1" applyFont="1"/>
    <xf numFmtId="1" fontId="271" fillId="2" borderId="0" xfId="0" applyNumberFormat="1" applyFont="1"/>
    <xf numFmtId="1" fontId="270" fillId="2" borderId="0" xfId="0" applyNumberFormat="1" applyFont="1"/>
    <xf numFmtId="1" fontId="269" fillId="2" borderId="0" xfId="0" applyNumberFormat="1" applyFont="1"/>
    <xf numFmtId="1" fontId="268" fillId="2" borderId="0" xfId="0" applyNumberFormat="1" applyFont="1"/>
    <xf numFmtId="0" fontId="267" fillId="2" borderId="10" xfId="0" applyFont="1" applyBorder="1"/>
    <xf numFmtId="1" fontId="267" fillId="2" borderId="12" xfId="0" applyNumberFormat="1" applyFont="1" applyBorder="1"/>
    <xf numFmtId="0" fontId="267" fillId="2" borderId="12" xfId="0" applyFont="1" applyBorder="1" applyAlignment="1">
      <alignment horizontal="center"/>
    </xf>
    <xf numFmtId="0" fontId="267" fillId="2" borderId="12" xfId="0" applyFont="1" applyBorder="1"/>
    <xf numFmtId="0" fontId="267" fillId="2" borderId="11" xfId="0" applyFont="1" applyBorder="1"/>
    <xf numFmtId="0" fontId="266" fillId="2" borderId="5" xfId="0" applyFont="1" applyBorder="1"/>
    <xf numFmtId="1" fontId="266" fillId="2" borderId="0" xfId="0" applyNumberFormat="1" applyFont="1" applyBorder="1"/>
    <xf numFmtId="0" fontId="266" fillId="2" borderId="0" xfId="0" applyFont="1" applyBorder="1" applyAlignment="1">
      <alignment horizontal="center"/>
    </xf>
    <xf numFmtId="0" fontId="266" fillId="2" borderId="0" xfId="0" applyFont="1" applyBorder="1"/>
    <xf numFmtId="0" fontId="266" fillId="2" borderId="4" xfId="0" applyFont="1" applyBorder="1"/>
    <xf numFmtId="0" fontId="265" fillId="2" borderId="5" xfId="0" applyFont="1" applyBorder="1"/>
    <xf numFmtId="1" fontId="265" fillId="2" borderId="0" xfId="0" applyNumberFormat="1" applyFont="1" applyBorder="1"/>
    <xf numFmtId="0" fontId="265" fillId="2" borderId="0" xfId="0" applyFont="1" applyBorder="1" applyAlignment="1">
      <alignment horizontal="center"/>
    </xf>
    <xf numFmtId="0" fontId="265" fillId="2" borderId="0" xfId="0" applyFont="1" applyBorder="1"/>
    <xf numFmtId="0" fontId="265" fillId="2" borderId="4" xfId="0" applyFont="1" applyBorder="1"/>
    <xf numFmtId="0" fontId="264" fillId="2" borderId="5" xfId="0" applyFont="1" applyBorder="1"/>
    <xf numFmtId="1" fontId="264" fillId="2" borderId="0" xfId="0" applyNumberFormat="1" applyFont="1" applyBorder="1"/>
    <xf numFmtId="0" fontId="264" fillId="2" borderId="0" xfId="0" applyFont="1" applyBorder="1" applyAlignment="1">
      <alignment horizontal="center"/>
    </xf>
    <xf numFmtId="0" fontId="264" fillId="2" borderId="0" xfId="0" applyFont="1" applyBorder="1"/>
    <xf numFmtId="0" fontId="264" fillId="2" borderId="4" xfId="0" applyFont="1" applyBorder="1"/>
    <xf numFmtId="0" fontId="263" fillId="2" borderId="5" xfId="0" applyFont="1" applyBorder="1"/>
    <xf numFmtId="1" fontId="263" fillId="2" borderId="0" xfId="0" applyNumberFormat="1" applyFont="1" applyBorder="1"/>
    <xf numFmtId="0" fontId="263" fillId="2" borderId="0" xfId="0" applyFont="1" applyBorder="1" applyAlignment="1">
      <alignment horizontal="center"/>
    </xf>
    <xf numFmtId="0" fontId="263" fillId="2" borderId="0" xfId="0" applyFont="1" applyBorder="1"/>
    <xf numFmtId="0" fontId="262" fillId="2" borderId="5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0" fontId="262" fillId="2" borderId="4" xfId="0" applyFont="1" applyBorder="1" applyAlignment="1">
      <alignment horizontal="center"/>
    </xf>
    <xf numFmtId="0" fontId="261" fillId="2" borderId="5" xfId="0" applyFont="1" applyBorder="1"/>
    <xf numFmtId="1" fontId="261" fillId="2" borderId="0" xfId="0" applyNumberFormat="1" applyFont="1" applyBorder="1"/>
    <xf numFmtId="0" fontId="261" fillId="2" borderId="0" xfId="0" applyFont="1" applyBorder="1" applyAlignment="1">
      <alignment horizontal="center"/>
    </xf>
    <xf numFmtId="0" fontId="261" fillId="2" borderId="0" xfId="0" applyFont="1" applyBorder="1"/>
    <xf numFmtId="0" fontId="260" fillId="2" borderId="5" xfId="0" applyFont="1" applyBorder="1"/>
    <xf numFmtId="0" fontId="260" fillId="2" borderId="0" xfId="0" applyFont="1" applyBorder="1" applyAlignment="1">
      <alignment horizontal="center"/>
    </xf>
    <xf numFmtId="0" fontId="260" fillId="2" borderId="0" xfId="0" applyFont="1" applyBorder="1"/>
    <xf numFmtId="0" fontId="260" fillId="2" borderId="4" xfId="0" applyFont="1" applyBorder="1"/>
    <xf numFmtId="0" fontId="259" fillId="2" borderId="5" xfId="0" applyFont="1" applyBorder="1"/>
    <xf numFmtId="1" fontId="259" fillId="2" borderId="0" xfId="0" applyNumberFormat="1" applyFont="1" applyBorder="1"/>
    <xf numFmtId="1" fontId="259" fillId="2" borderId="0" xfId="0" applyNumberFormat="1" applyFont="1" applyBorder="1" applyAlignment="1">
      <alignment horizontal="center"/>
    </xf>
    <xf numFmtId="0" fontId="259" fillId="2" borderId="0" xfId="0" applyFont="1" applyBorder="1" applyAlignment="1">
      <alignment horizontal="center"/>
    </xf>
    <xf numFmtId="0" fontId="259" fillId="2" borderId="0" xfId="0" applyFont="1" applyBorder="1"/>
    <xf numFmtId="0" fontId="258" fillId="2" borderId="5" xfId="0" applyFont="1" applyBorder="1"/>
    <xf numFmtId="1" fontId="258" fillId="2" borderId="8" xfId="0" applyNumberFormat="1" applyFont="1" applyBorder="1" applyAlignment="1">
      <alignment horizontal="center"/>
    </xf>
    <xf numFmtId="0" fontId="257" fillId="2" borderId="5" xfId="0" applyFont="1" applyBorder="1"/>
    <xf numFmtId="1" fontId="257" fillId="2" borderId="8" xfId="0" applyNumberFormat="1" applyFont="1" applyBorder="1" applyAlignment="1">
      <alignment horizontal="center"/>
    </xf>
    <xf numFmtId="0" fontId="256" fillId="2" borderId="5" xfId="0" applyFont="1" applyBorder="1"/>
    <xf numFmtId="1" fontId="256" fillId="2" borderId="8" xfId="0" applyNumberFormat="1" applyFont="1" applyBorder="1" applyAlignment="1">
      <alignment horizontal="center"/>
    </xf>
    <xf numFmtId="0" fontId="255" fillId="2" borderId="5" xfId="0" applyFont="1" applyBorder="1"/>
    <xf numFmtId="1" fontId="255" fillId="2" borderId="8" xfId="0" applyNumberFormat="1" applyFont="1" applyBorder="1" applyAlignment="1">
      <alignment horizontal="center"/>
    </xf>
    <xf numFmtId="0" fontId="254" fillId="2" borderId="5" xfId="0" applyFont="1" applyBorder="1"/>
    <xf numFmtId="1" fontId="254" fillId="2" borderId="8" xfId="0" applyNumberFormat="1" applyFont="1" applyBorder="1" applyAlignment="1">
      <alignment horizontal="center"/>
    </xf>
    <xf numFmtId="0" fontId="253" fillId="2" borderId="5" xfId="0" applyFont="1" applyBorder="1"/>
    <xf numFmtId="1" fontId="253" fillId="2" borderId="8" xfId="0" applyNumberFormat="1" applyFont="1" applyBorder="1" applyAlignment="1">
      <alignment horizontal="center"/>
    </xf>
    <xf numFmtId="0" fontId="252" fillId="2" borderId="5" xfId="0" applyFont="1" applyBorder="1"/>
    <xf numFmtId="1" fontId="252" fillId="2" borderId="8" xfId="0" applyNumberFormat="1" applyFont="1" applyBorder="1" applyAlignment="1">
      <alignment horizontal="center"/>
    </xf>
    <xf numFmtId="0" fontId="251" fillId="2" borderId="5" xfId="0" applyFont="1" applyBorder="1"/>
    <xf numFmtId="1" fontId="251" fillId="2" borderId="8" xfId="0" applyNumberFormat="1" applyFont="1" applyBorder="1" applyAlignment="1">
      <alignment horizontal="center"/>
    </xf>
    <xf numFmtId="0" fontId="250" fillId="2" borderId="5" xfId="0" applyFont="1" applyBorder="1"/>
    <xf numFmtId="1" fontId="250" fillId="2" borderId="8" xfId="0" applyNumberFormat="1" applyFont="1" applyBorder="1" applyAlignment="1">
      <alignment horizontal="center"/>
    </xf>
    <xf numFmtId="0" fontId="249" fillId="2" borderId="5" xfId="0" applyFont="1" applyBorder="1"/>
    <xf numFmtId="1" fontId="249" fillId="2" borderId="8" xfId="0" applyNumberFormat="1" applyFont="1" applyBorder="1" applyAlignment="1">
      <alignment horizontal="center"/>
    </xf>
    <xf numFmtId="0" fontId="248" fillId="2" borderId="5" xfId="0" applyFont="1" applyBorder="1"/>
    <xf numFmtId="1" fontId="248" fillId="2" borderId="8" xfId="0" applyNumberFormat="1" applyFont="1" applyBorder="1" applyAlignment="1">
      <alignment horizontal="center"/>
    </xf>
    <xf numFmtId="0" fontId="247" fillId="2" borderId="5" xfId="0" applyFont="1" applyBorder="1"/>
    <xf numFmtId="1" fontId="247" fillId="2" borderId="8" xfId="0" applyNumberFormat="1" applyFont="1" applyBorder="1" applyAlignment="1">
      <alignment horizontal="center"/>
    </xf>
    <xf numFmtId="0" fontId="246" fillId="2" borderId="5" xfId="0" applyFont="1" applyBorder="1"/>
    <xf numFmtId="1" fontId="246" fillId="2" borderId="8" xfId="0" applyNumberFormat="1" applyFont="1" applyBorder="1" applyAlignment="1">
      <alignment horizontal="center"/>
    </xf>
    <xf numFmtId="0" fontId="245" fillId="2" borderId="5" xfId="0" applyFont="1" applyBorder="1"/>
    <xf numFmtId="1" fontId="245" fillId="2" borderId="8" xfId="0" applyNumberFormat="1" applyFont="1" applyBorder="1" applyAlignment="1">
      <alignment horizontal="center"/>
    </xf>
    <xf numFmtId="0" fontId="244" fillId="2" borderId="5" xfId="0" applyFont="1" applyBorder="1"/>
    <xf numFmtId="1" fontId="244" fillId="2" borderId="8" xfId="0" applyNumberFormat="1" applyFont="1" applyBorder="1" applyAlignment="1">
      <alignment horizontal="center"/>
    </xf>
    <xf numFmtId="0" fontId="243" fillId="2" borderId="5" xfId="0" applyFont="1" applyBorder="1"/>
    <xf numFmtId="1" fontId="243" fillId="2" borderId="8" xfId="0" applyNumberFormat="1" applyFont="1" applyBorder="1" applyAlignment="1">
      <alignment horizontal="center"/>
    </xf>
    <xf numFmtId="0" fontId="242" fillId="2" borderId="5" xfId="0" applyFont="1" applyBorder="1"/>
    <xf numFmtId="1" fontId="242" fillId="2" borderId="8" xfId="0" applyNumberFormat="1" applyFont="1" applyBorder="1" applyAlignment="1">
      <alignment horizontal="center"/>
    </xf>
    <xf numFmtId="0" fontId="241" fillId="2" borderId="5" xfId="0" applyFont="1" applyBorder="1"/>
    <xf numFmtId="1" fontId="241" fillId="2" borderId="8" xfId="0" applyNumberFormat="1" applyFont="1" applyBorder="1" applyAlignment="1">
      <alignment horizontal="center"/>
    </xf>
    <xf numFmtId="0" fontId="240" fillId="2" borderId="5" xfId="0" applyFont="1" applyBorder="1"/>
    <xf numFmtId="1" fontId="240" fillId="2" borderId="8" xfId="0" applyNumberFormat="1" applyFont="1" applyBorder="1" applyAlignment="1">
      <alignment horizontal="center"/>
    </xf>
    <xf numFmtId="0" fontId="239" fillId="2" borderId="5" xfId="0" applyFont="1" applyBorder="1"/>
    <xf numFmtId="1" fontId="239" fillId="2" borderId="8" xfId="0" applyNumberFormat="1" applyFont="1" applyBorder="1" applyAlignment="1">
      <alignment horizontal="center"/>
    </xf>
    <xf numFmtId="0" fontId="238" fillId="2" borderId="5" xfId="0" applyFont="1" applyBorder="1"/>
    <xf numFmtId="1" fontId="238" fillId="2" borderId="8" xfId="0" applyNumberFormat="1" applyFont="1" applyBorder="1" applyAlignment="1">
      <alignment horizontal="center"/>
    </xf>
    <xf numFmtId="0" fontId="237" fillId="2" borderId="5" xfId="0" applyFont="1" applyBorder="1"/>
    <xf numFmtId="1" fontId="237" fillId="2" borderId="8" xfId="0" applyNumberFormat="1" applyFont="1" applyBorder="1" applyAlignment="1">
      <alignment horizontal="center"/>
    </xf>
    <xf numFmtId="0" fontId="236" fillId="2" borderId="5" xfId="0" applyFont="1" applyBorder="1"/>
    <xf numFmtId="1" fontId="236" fillId="2" borderId="8" xfId="0" applyNumberFormat="1" applyFont="1" applyBorder="1" applyAlignment="1">
      <alignment horizontal="center"/>
    </xf>
    <xf numFmtId="0" fontId="235" fillId="2" borderId="5" xfId="0" applyFont="1" applyBorder="1"/>
    <xf numFmtId="1" fontId="235" fillId="2" borderId="8" xfId="0" applyNumberFormat="1" applyFont="1" applyBorder="1" applyAlignment="1">
      <alignment horizontal="center"/>
    </xf>
    <xf numFmtId="0" fontId="234" fillId="2" borderId="5" xfId="0" applyFont="1" applyBorder="1"/>
    <xf numFmtId="1" fontId="234" fillId="2" borderId="8" xfId="0" applyNumberFormat="1" applyFont="1" applyBorder="1" applyAlignment="1">
      <alignment horizontal="center"/>
    </xf>
    <xf numFmtId="0" fontId="233" fillId="2" borderId="5" xfId="0" applyFont="1" applyBorder="1"/>
    <xf numFmtId="1" fontId="233" fillId="2" borderId="8" xfId="0" applyNumberFormat="1" applyFont="1" applyBorder="1" applyAlignment="1">
      <alignment horizontal="center"/>
    </xf>
    <xf numFmtId="0" fontId="232" fillId="2" borderId="5" xfId="0" applyFont="1" applyBorder="1"/>
    <xf numFmtId="1" fontId="232" fillId="2" borderId="8" xfId="0" applyNumberFormat="1" applyFont="1" applyBorder="1" applyAlignment="1">
      <alignment horizontal="center"/>
    </xf>
    <xf numFmtId="0" fontId="231" fillId="2" borderId="5" xfId="0" applyFont="1" applyBorder="1"/>
    <xf numFmtId="1" fontId="231" fillId="2" borderId="8" xfId="0" applyNumberFormat="1" applyFont="1" applyBorder="1" applyAlignment="1">
      <alignment horizontal="center"/>
    </xf>
    <xf numFmtId="0" fontId="230" fillId="2" borderId="5" xfId="0" applyFont="1" applyBorder="1"/>
    <xf numFmtId="1" fontId="230" fillId="2" borderId="8" xfId="0" applyNumberFormat="1" applyFont="1" applyBorder="1" applyAlignment="1">
      <alignment horizontal="center"/>
    </xf>
    <xf numFmtId="1" fontId="229" fillId="2" borderId="0" xfId="0" applyNumberFormat="1" applyFont="1" applyBorder="1" applyAlignment="1">
      <alignment horizontal="center"/>
    </xf>
    <xf numFmtId="0" fontId="229" fillId="2" borderId="5" xfId="0" applyFont="1" applyBorder="1"/>
    <xf numFmtId="1" fontId="229" fillId="2" borderId="8" xfId="0" applyNumberFormat="1" applyFont="1" applyBorder="1" applyAlignment="1">
      <alignment horizontal="center"/>
    </xf>
    <xf numFmtId="0" fontId="228" fillId="2" borderId="5" xfId="0" applyFont="1" applyBorder="1"/>
    <xf numFmtId="1" fontId="228" fillId="2" borderId="8" xfId="0" applyNumberFormat="1" applyFont="1" applyBorder="1" applyAlignment="1">
      <alignment horizontal="center"/>
    </xf>
    <xf numFmtId="0" fontId="227" fillId="2" borderId="5" xfId="0" applyFont="1" applyBorder="1"/>
    <xf numFmtId="1" fontId="227" fillId="2" borderId="8" xfId="0" applyNumberFormat="1" applyFont="1" applyBorder="1" applyAlignment="1">
      <alignment horizontal="center"/>
    </xf>
    <xf numFmtId="0" fontId="226" fillId="2" borderId="5" xfId="0" applyFont="1" applyBorder="1"/>
    <xf numFmtId="0" fontId="225" fillId="2" borderId="5" xfId="0" applyFont="1" applyBorder="1"/>
    <xf numFmtId="0" fontId="224" fillId="2" borderId="5" xfId="0" applyFont="1" applyBorder="1"/>
    <xf numFmtId="0" fontId="224" fillId="2" borderId="0" xfId="0" applyFont="1" applyBorder="1"/>
    <xf numFmtId="0" fontId="223" fillId="2" borderId="5" xfId="0" applyFont="1" applyBorder="1"/>
    <xf numFmtId="0" fontId="222" fillId="2" borderId="0" xfId="0" applyFont="1" applyBorder="1" applyAlignment="1">
      <alignment horizontal="center"/>
    </xf>
    <xf numFmtId="0" fontId="223" fillId="2" borderId="0" xfId="0" applyFont="1" applyBorder="1" applyAlignment="1">
      <alignment horizontal="center"/>
    </xf>
    <xf numFmtId="0" fontId="223" fillId="2" borderId="0" xfId="0" applyFont="1" applyBorder="1"/>
    <xf numFmtId="0" fontId="223" fillId="2" borderId="4" xfId="0" applyFont="1" applyBorder="1"/>
    <xf numFmtId="0" fontId="221" fillId="2" borderId="5" xfId="0" applyFont="1" applyBorder="1"/>
    <xf numFmtId="0" fontId="221" fillId="2" borderId="0" xfId="0" applyFont="1" applyBorder="1" applyAlignment="1">
      <alignment horizontal="center"/>
    </xf>
    <xf numFmtId="0" fontId="221" fillId="2" borderId="0" xfId="0" applyFont="1" applyBorder="1"/>
    <xf numFmtId="0" fontId="220" fillId="2" borderId="5" xfId="0" applyFont="1" applyBorder="1"/>
    <xf numFmtId="0" fontId="220" fillId="2" borderId="0" xfId="0" applyFont="1" applyBorder="1" applyAlignment="1">
      <alignment horizontal="center"/>
    </xf>
    <xf numFmtId="0" fontId="220" fillId="2" borderId="0" xfId="0" applyFont="1" applyBorder="1"/>
    <xf numFmtId="0" fontId="220" fillId="2" borderId="4" xfId="0" applyFont="1" applyBorder="1"/>
    <xf numFmtId="0" fontId="219" fillId="2" borderId="5" xfId="0" applyFont="1" applyBorder="1"/>
    <xf numFmtId="0" fontId="219" fillId="2" borderId="10" xfId="0" applyFont="1" applyBorder="1"/>
    <xf numFmtId="0" fontId="219" fillId="2" borderId="9" xfId="0" applyFont="1" applyBorder="1"/>
    <xf numFmtId="0" fontId="219" fillId="2" borderId="0" xfId="0" applyFont="1" applyBorder="1" applyAlignment="1">
      <alignment horizontal="center"/>
    </xf>
    <xf numFmtId="0" fontId="219" fillId="2" borderId="0" xfId="0" applyFont="1" applyBorder="1"/>
    <xf numFmtId="0" fontId="218" fillId="2" borderId="5" xfId="0" applyFont="1" applyBorder="1"/>
    <xf numFmtId="0" fontId="218" fillId="2" borderId="10" xfId="0" applyFont="1" applyBorder="1" applyAlignment="1">
      <alignment horizontal="center"/>
    </xf>
    <xf numFmtId="0" fontId="218" fillId="2" borderId="9" xfId="0" applyFont="1" applyBorder="1" applyAlignment="1">
      <alignment horizontal="center"/>
    </xf>
    <xf numFmtId="0" fontId="218" fillId="2" borderId="0" xfId="0" applyFont="1" applyBorder="1" applyAlignment="1">
      <alignment horizontal="center"/>
    </xf>
    <xf numFmtId="0" fontId="218" fillId="2" borderId="0" xfId="0" applyFont="1" applyBorder="1"/>
    <xf numFmtId="0" fontId="218" fillId="2" borderId="4" xfId="0" applyFont="1" applyBorder="1"/>
    <xf numFmtId="0" fontId="217" fillId="2" borderId="5" xfId="0" applyFont="1" applyBorder="1"/>
    <xf numFmtId="2" fontId="217" fillId="2" borderId="5" xfId="0" applyNumberFormat="1" applyFont="1" applyBorder="1" applyAlignment="1">
      <alignment horizontal="center"/>
    </xf>
    <xf numFmtId="0" fontId="217" fillId="2" borderId="7" xfId="0" applyFont="1" applyBorder="1" applyAlignment="1">
      <alignment horizontal="center" vertical="center"/>
    </xf>
    <xf numFmtId="0" fontId="217" fillId="2" borderId="0" xfId="0" applyFont="1" applyBorder="1" applyAlignment="1">
      <alignment horizontal="center"/>
    </xf>
    <xf numFmtId="0" fontId="217" fillId="2" borderId="0" xfId="0" applyFont="1" applyBorder="1"/>
    <xf numFmtId="0" fontId="217" fillId="2" borderId="4" xfId="0" applyFont="1" applyBorder="1"/>
    <xf numFmtId="0" fontId="216" fillId="2" borderId="5" xfId="0" applyFont="1" applyBorder="1"/>
    <xf numFmtId="0" fontId="216" fillId="2" borderId="0" xfId="0" applyFont="1" applyBorder="1" applyAlignment="1">
      <alignment horizontal="center"/>
    </xf>
    <xf numFmtId="0" fontId="216" fillId="2" borderId="0" xfId="0" applyFont="1" applyBorder="1"/>
    <xf numFmtId="0" fontId="216" fillId="2" borderId="4" xfId="0" applyFont="1" applyBorder="1"/>
    <xf numFmtId="0" fontId="215" fillId="2" borderId="5" xfId="0" applyFont="1" applyBorder="1"/>
    <xf numFmtId="0" fontId="215" fillId="2" borderId="0" xfId="0" applyFont="1" applyBorder="1" applyAlignment="1">
      <alignment horizontal="center"/>
    </xf>
    <xf numFmtId="0" fontId="215" fillId="2" borderId="0" xfId="0" applyFont="1" applyBorder="1"/>
    <xf numFmtId="0" fontId="215" fillId="2" borderId="4" xfId="0" applyFont="1" applyBorder="1"/>
    <xf numFmtId="0" fontId="214" fillId="2" borderId="5" xfId="0" applyFont="1" applyBorder="1"/>
    <xf numFmtId="0" fontId="214" fillId="2" borderId="7" xfId="0" applyFont="1" applyBorder="1"/>
    <xf numFmtId="0" fontId="214" fillId="2" borderId="0" xfId="0" applyFont="1" applyBorder="1" applyAlignment="1">
      <alignment horizontal="center"/>
    </xf>
    <xf numFmtId="0" fontId="214" fillId="2" borderId="0" xfId="0" applyFont="1" applyBorder="1"/>
    <xf numFmtId="0" fontId="214" fillId="2" borderId="4" xfId="0" applyFont="1" applyBorder="1"/>
    <xf numFmtId="0" fontId="213" fillId="2" borderId="5" xfId="0" applyFont="1" applyBorder="1"/>
    <xf numFmtId="0" fontId="213" fillId="2" borderId="0" xfId="0" applyFont="1" applyBorder="1" applyAlignment="1">
      <alignment horizontal="center"/>
    </xf>
    <xf numFmtId="0" fontId="213" fillId="2" borderId="0" xfId="0" applyFont="1" applyBorder="1"/>
    <xf numFmtId="0" fontId="213" fillId="2" borderId="4" xfId="0" applyFont="1" applyBorder="1"/>
    <xf numFmtId="0" fontId="212" fillId="2" borderId="5" xfId="0" applyFont="1" applyBorder="1"/>
    <xf numFmtId="0" fontId="212" fillId="2" borderId="3" xfId="0" applyFont="1" applyBorder="1" applyAlignment="1">
      <alignment horizontal="center" wrapText="1"/>
    </xf>
    <xf numFmtId="0" fontId="212" fillId="2" borderId="6" xfId="0" applyFont="1" applyBorder="1" applyAlignment="1">
      <alignment horizontal="center"/>
    </xf>
    <xf numFmtId="0" fontId="212" fillId="2" borderId="0" xfId="0" applyFont="1" applyBorder="1" applyAlignment="1">
      <alignment horizontal="center"/>
    </xf>
    <xf numFmtId="0" fontId="212" fillId="2" borderId="0" xfId="0" applyFont="1" applyBorder="1"/>
    <xf numFmtId="0" fontId="211" fillId="2" borderId="5" xfId="0" applyFont="1" applyBorder="1"/>
    <xf numFmtId="0" fontId="211" fillId="2" borderId="0" xfId="0" applyFont="1" applyBorder="1" applyAlignment="1">
      <alignment horizontal="center"/>
    </xf>
    <xf numFmtId="0" fontId="211" fillId="2" borderId="0" xfId="0" applyFont="1" applyBorder="1"/>
    <xf numFmtId="0" fontId="210" fillId="2" borderId="5" xfId="0" applyFont="1" applyBorder="1"/>
    <xf numFmtId="0" fontId="210" fillId="2" borderId="0" xfId="0" applyFont="1" applyBorder="1" applyAlignment="1">
      <alignment horizontal="center"/>
    </xf>
    <xf numFmtId="0" fontId="210" fillId="2" borderId="0" xfId="0" applyFont="1" applyBorder="1"/>
    <xf numFmtId="0" fontId="209" fillId="2" borderId="5" xfId="0" applyFont="1" applyBorder="1"/>
    <xf numFmtId="0" fontId="209" fillId="2" borderId="0" xfId="0" applyFont="1" applyBorder="1" applyAlignment="1">
      <alignment horizontal="center"/>
    </xf>
    <xf numFmtId="0" fontId="209" fillId="2" borderId="0" xfId="0" applyFont="1" applyBorder="1"/>
    <xf numFmtId="0" fontId="208" fillId="2" borderId="5" xfId="0" applyFont="1" applyBorder="1"/>
    <xf numFmtId="0" fontId="208" fillId="2" borderId="0" xfId="0" applyFont="1" applyBorder="1" applyAlignment="1">
      <alignment horizontal="center"/>
    </xf>
    <xf numFmtId="0" fontId="208" fillId="2" borderId="0" xfId="0" applyFont="1" applyBorder="1"/>
    <xf numFmtId="0" fontId="207" fillId="2" borderId="5" xfId="0" applyFont="1" applyBorder="1"/>
    <xf numFmtId="0" fontId="207" fillId="2" borderId="0" xfId="0" applyFont="1" applyBorder="1" applyAlignment="1">
      <alignment horizontal="center"/>
    </xf>
    <xf numFmtId="0" fontId="207" fillId="2" borderId="0" xfId="0" applyFont="1" applyBorder="1"/>
    <xf numFmtId="0" fontId="206" fillId="2" borderId="5" xfId="0" applyFont="1" applyBorder="1"/>
    <xf numFmtId="0" fontId="206" fillId="2" borderId="0" xfId="0" applyFont="1" applyBorder="1" applyAlignment="1">
      <alignment horizontal="center"/>
    </xf>
    <xf numFmtId="0" fontId="206" fillId="2" borderId="0" xfId="0" applyFont="1" applyBorder="1"/>
    <xf numFmtId="0" fontId="205" fillId="2" borderId="5" xfId="0" applyFont="1" applyBorder="1"/>
    <xf numFmtId="0" fontId="205" fillId="2" borderId="0" xfId="0" applyFont="1" applyBorder="1" applyAlignment="1">
      <alignment horizontal="center"/>
    </xf>
    <xf numFmtId="0" fontId="205" fillId="2" borderId="0" xfId="0" applyFont="1" applyBorder="1"/>
    <xf numFmtId="0" fontId="204" fillId="2" borderId="5" xfId="0" applyFont="1" applyBorder="1"/>
    <xf numFmtId="0" fontId="204" fillId="2" borderId="0" xfId="0" applyFont="1" applyBorder="1" applyAlignment="1">
      <alignment horizontal="center"/>
    </xf>
    <xf numFmtId="0" fontId="204" fillId="2" borderId="0" xfId="0" applyFont="1" applyBorder="1"/>
    <xf numFmtId="0" fontId="203" fillId="2" borderId="5" xfId="0" applyFont="1" applyBorder="1"/>
    <xf numFmtId="0" fontId="203" fillId="2" borderId="0" xfId="0" applyFont="1" applyBorder="1" applyAlignment="1">
      <alignment horizontal="center"/>
    </xf>
    <xf numFmtId="0" fontId="203" fillId="2" borderId="0" xfId="0" applyFont="1" applyBorder="1"/>
    <xf numFmtId="0" fontId="202" fillId="2" borderId="5" xfId="0" applyFont="1" applyBorder="1"/>
    <xf numFmtId="0" fontId="202" fillId="2" borderId="0" xfId="0" applyFont="1" applyBorder="1"/>
    <xf numFmtId="0" fontId="202" fillId="2" borderId="0" xfId="0" applyFont="1" applyBorder="1" applyAlignment="1">
      <alignment horizontal="left"/>
    </xf>
    <xf numFmtId="0" fontId="201" fillId="2" borderId="5" xfId="0" applyFont="1" applyBorder="1"/>
    <xf numFmtId="0" fontId="200" fillId="2" borderId="5" xfId="0" applyFont="1" applyBorder="1"/>
    <xf numFmtId="0" fontId="199" fillId="2" borderId="3" xfId="0" applyFont="1" applyBorder="1"/>
    <xf numFmtId="0" fontId="199" fillId="2" borderId="2" xfId="0" applyFont="1" applyBorder="1" applyAlignment="1">
      <alignment horizontal="center"/>
    </xf>
    <xf numFmtId="0" fontId="199" fillId="2" borderId="2" xfId="0" applyFont="1" applyBorder="1"/>
    <xf numFmtId="0" fontId="199" fillId="2" borderId="1" xfId="0" applyFont="1" applyBorder="1"/>
    <xf numFmtId="1" fontId="198" fillId="2" borderId="0" xfId="0" applyNumberFormat="1" applyFont="1"/>
    <xf numFmtId="1" fontId="197" fillId="2" borderId="0" xfId="0" applyNumberFormat="1" applyFont="1"/>
    <xf numFmtId="1" fontId="196" fillId="2" borderId="0" xfId="0" applyNumberFormat="1" applyFont="1"/>
    <xf numFmtId="0" fontId="195" fillId="2" borderId="0" xfId="0" applyFont="1"/>
    <xf numFmtId="1" fontId="195" fillId="2" borderId="0" xfId="0" applyNumberFormat="1" applyFont="1"/>
    <xf numFmtId="1" fontId="194" fillId="2" borderId="0" xfId="0" applyNumberFormat="1" applyFont="1"/>
    <xf numFmtId="1" fontId="193" fillId="2" borderId="0" xfId="0" applyNumberFormat="1" applyFont="1"/>
    <xf numFmtId="1" fontId="192" fillId="2" borderId="0" xfId="0" applyNumberFormat="1" applyFont="1"/>
    <xf numFmtId="1" fontId="191" fillId="2" borderId="0" xfId="0" applyNumberFormat="1" applyFont="1"/>
    <xf numFmtId="1" fontId="190" fillId="2" borderId="0" xfId="0" applyNumberFormat="1" applyFont="1"/>
    <xf numFmtId="1" fontId="189" fillId="2" borderId="0" xfId="0" applyNumberFormat="1" applyFont="1"/>
    <xf numFmtId="1" fontId="188" fillId="2" borderId="0" xfId="0" applyNumberFormat="1" applyFont="1"/>
    <xf numFmtId="1" fontId="187" fillId="2" borderId="0" xfId="0" applyNumberFormat="1" applyFont="1"/>
    <xf numFmtId="1" fontId="186" fillId="2" borderId="0" xfId="0" applyNumberFormat="1" applyFont="1"/>
    <xf numFmtId="1" fontId="185" fillId="2" borderId="0" xfId="0" applyNumberFormat="1" applyFont="1"/>
    <xf numFmtId="1" fontId="184" fillId="2" borderId="0" xfId="0" applyNumberFormat="1" applyFont="1"/>
    <xf numFmtId="1" fontId="183" fillId="2" borderId="0" xfId="0" applyNumberFormat="1" applyFont="1"/>
    <xf numFmtId="1" fontId="182" fillId="2" borderId="0" xfId="0" applyNumberFormat="1" applyFont="1"/>
    <xf numFmtId="1" fontId="181" fillId="2" borderId="0" xfId="0" applyNumberFormat="1" applyFont="1"/>
    <xf numFmtId="1" fontId="180" fillId="2" borderId="0" xfId="0" applyNumberFormat="1" applyFont="1"/>
    <xf numFmtId="1" fontId="179" fillId="2" borderId="0" xfId="0" applyNumberFormat="1" applyFont="1"/>
    <xf numFmtId="1" fontId="178" fillId="2" borderId="0" xfId="0" applyNumberFormat="1" applyFont="1"/>
    <xf numFmtId="1" fontId="177" fillId="2" borderId="0" xfId="0" applyNumberFormat="1" applyFont="1"/>
    <xf numFmtId="1" fontId="176" fillId="2" borderId="0" xfId="0" applyNumberFormat="1" applyFont="1"/>
    <xf numFmtId="1" fontId="175" fillId="2" borderId="0" xfId="0" applyNumberFormat="1" applyFont="1"/>
    <xf numFmtId="1" fontId="174" fillId="2" borderId="0" xfId="0" applyNumberFormat="1" applyFont="1"/>
    <xf numFmtId="1" fontId="173" fillId="2" borderId="0" xfId="0" applyNumberFormat="1" applyFont="1"/>
    <xf numFmtId="0" fontId="172" fillId="2" borderId="10" xfId="0" applyFont="1" applyBorder="1"/>
    <xf numFmtId="1" fontId="172" fillId="2" borderId="12" xfId="0" applyNumberFormat="1" applyFont="1" applyBorder="1"/>
    <xf numFmtId="0" fontId="172" fillId="2" borderId="12" xfId="0" applyFont="1" applyBorder="1" applyAlignment="1">
      <alignment horizontal="center"/>
    </xf>
    <xf numFmtId="0" fontId="172" fillId="2" borderId="12" xfId="0" applyFont="1" applyBorder="1"/>
    <xf numFmtId="0" fontId="172" fillId="2" borderId="11" xfId="0" applyFont="1" applyBorder="1"/>
    <xf numFmtId="0" fontId="171" fillId="2" borderId="5" xfId="0" applyFont="1" applyBorder="1"/>
    <xf numFmtId="1" fontId="171" fillId="2" borderId="0" xfId="0" applyNumberFormat="1" applyFont="1" applyBorder="1"/>
    <xf numFmtId="0" fontId="171" fillId="2" borderId="0" xfId="0" applyFont="1" applyBorder="1" applyAlignment="1">
      <alignment horizontal="center"/>
    </xf>
    <xf numFmtId="0" fontId="171" fillId="2" borderId="0" xfId="0" applyFont="1" applyBorder="1"/>
    <xf numFmtId="0" fontId="171" fillId="2" borderId="4" xfId="0" applyFont="1" applyBorder="1"/>
    <xf numFmtId="0" fontId="170" fillId="2" borderId="5" xfId="0" applyFont="1" applyBorder="1"/>
    <xf numFmtId="1" fontId="170" fillId="2" borderId="0" xfId="0" applyNumberFormat="1" applyFont="1" applyBorder="1"/>
    <xf numFmtId="0" fontId="170" fillId="2" borderId="0" xfId="0" applyFont="1" applyBorder="1" applyAlignment="1">
      <alignment horizontal="center"/>
    </xf>
    <xf numFmtId="0" fontId="170" fillId="2" borderId="0" xfId="0" applyFont="1" applyBorder="1"/>
    <xf numFmtId="0" fontId="170" fillId="2" borderId="4" xfId="0" applyFont="1" applyBorder="1"/>
    <xf numFmtId="0" fontId="169" fillId="2" borderId="5" xfId="0" applyFont="1" applyBorder="1"/>
    <xf numFmtId="1" fontId="169" fillId="2" borderId="0" xfId="0" applyNumberFormat="1" applyFont="1" applyBorder="1"/>
    <xf numFmtId="0" fontId="169" fillId="2" borderId="0" xfId="0" applyFont="1" applyBorder="1" applyAlignment="1">
      <alignment horizontal="center"/>
    </xf>
    <xf numFmtId="0" fontId="169" fillId="2" borderId="0" xfId="0" applyFont="1" applyBorder="1"/>
    <xf numFmtId="0" fontId="169" fillId="2" borderId="4" xfId="0" applyFont="1" applyBorder="1"/>
    <xf numFmtId="0" fontId="168" fillId="2" borderId="5" xfId="0" applyFont="1" applyBorder="1"/>
    <xf numFmtId="1" fontId="168" fillId="2" borderId="0" xfId="0" applyNumberFormat="1" applyFont="1" applyBorder="1"/>
    <xf numFmtId="0" fontId="168" fillId="2" borderId="0" xfId="0" applyFont="1" applyBorder="1" applyAlignment="1">
      <alignment horizontal="center"/>
    </xf>
    <xf numFmtId="0" fontId="168" fillId="2" borderId="0" xfId="0" applyFont="1" applyBorder="1"/>
    <xf numFmtId="0" fontId="167" fillId="2" borderId="5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0" fontId="167" fillId="2" borderId="4" xfId="0" applyFont="1" applyBorder="1" applyAlignment="1">
      <alignment horizontal="center"/>
    </xf>
    <xf numFmtId="0" fontId="166" fillId="2" borderId="5" xfId="0" applyFont="1" applyBorder="1"/>
    <xf numFmtId="1" fontId="166" fillId="2" borderId="0" xfId="0" applyNumberFormat="1" applyFont="1" applyBorder="1"/>
    <xf numFmtId="0" fontId="166" fillId="2" borderId="0" xfId="0" applyFont="1" applyBorder="1" applyAlignment="1">
      <alignment horizontal="center"/>
    </xf>
    <xf numFmtId="0" fontId="166" fillId="2" borderId="0" xfId="0" applyFont="1" applyBorder="1"/>
    <xf numFmtId="0" fontId="165" fillId="2" borderId="5" xfId="0" applyFont="1" applyBorder="1"/>
    <xf numFmtId="0" fontId="165" fillId="2" borderId="0" xfId="0" applyFont="1" applyBorder="1" applyAlignment="1">
      <alignment horizontal="center"/>
    </xf>
    <xf numFmtId="0" fontId="165" fillId="2" borderId="0" xfId="0" applyFont="1" applyBorder="1"/>
    <xf numFmtId="0" fontId="165" fillId="2" borderId="4" xfId="0" applyFont="1" applyBorder="1"/>
    <xf numFmtId="0" fontId="164" fillId="2" borderId="5" xfId="0" applyFont="1" applyBorder="1"/>
    <xf numFmtId="1" fontId="164" fillId="2" borderId="0" xfId="0" applyNumberFormat="1" applyFont="1" applyBorder="1"/>
    <xf numFmtId="1" fontId="164" fillId="2" borderId="0" xfId="0" applyNumberFormat="1" applyFont="1" applyBorder="1" applyAlignment="1">
      <alignment horizontal="center"/>
    </xf>
    <xf numFmtId="0" fontId="164" fillId="2" borderId="0" xfId="0" applyFont="1" applyBorder="1" applyAlignment="1">
      <alignment horizontal="center"/>
    </xf>
    <xf numFmtId="0" fontId="164" fillId="2" borderId="0" xfId="0" applyFont="1" applyBorder="1"/>
    <xf numFmtId="0" fontId="163" fillId="2" borderId="5" xfId="0" applyFont="1" applyBorder="1"/>
    <xf numFmtId="1" fontId="163" fillId="2" borderId="8" xfId="0" applyNumberFormat="1" applyFont="1" applyBorder="1" applyAlignment="1">
      <alignment horizontal="center"/>
    </xf>
    <xf numFmtId="0" fontId="162" fillId="2" borderId="5" xfId="0" applyFont="1" applyBorder="1"/>
    <xf numFmtId="1" fontId="162" fillId="2" borderId="8" xfId="0" applyNumberFormat="1" applyFont="1" applyBorder="1" applyAlignment="1">
      <alignment horizontal="center"/>
    </xf>
    <xf numFmtId="0" fontId="161" fillId="2" borderId="5" xfId="0" applyFont="1" applyBorder="1"/>
    <xf numFmtId="1" fontId="161" fillId="2" borderId="8" xfId="0" applyNumberFormat="1" applyFont="1" applyBorder="1" applyAlignment="1">
      <alignment horizontal="center"/>
    </xf>
    <xf numFmtId="0" fontId="160" fillId="2" borderId="5" xfId="0" applyFont="1" applyBorder="1"/>
    <xf numFmtId="1" fontId="160" fillId="2" borderId="8" xfId="0" applyNumberFormat="1" applyFont="1" applyBorder="1" applyAlignment="1">
      <alignment horizontal="center"/>
    </xf>
    <xf numFmtId="0" fontId="159" fillId="2" borderId="5" xfId="0" applyFont="1" applyBorder="1"/>
    <xf numFmtId="1" fontId="159" fillId="2" borderId="8" xfId="0" applyNumberFormat="1" applyFont="1" applyBorder="1" applyAlignment="1">
      <alignment horizontal="center"/>
    </xf>
    <xf numFmtId="0" fontId="158" fillId="2" borderId="5" xfId="0" applyFont="1" applyBorder="1"/>
    <xf numFmtId="1" fontId="158" fillId="2" borderId="8" xfId="0" applyNumberFormat="1" applyFont="1" applyBorder="1" applyAlignment="1">
      <alignment horizontal="center"/>
    </xf>
    <xf numFmtId="0" fontId="157" fillId="2" borderId="5" xfId="0" applyFont="1" applyBorder="1"/>
    <xf numFmtId="1" fontId="157" fillId="2" borderId="8" xfId="0" applyNumberFormat="1" applyFont="1" applyBorder="1" applyAlignment="1">
      <alignment horizontal="center"/>
    </xf>
    <xf numFmtId="0" fontId="156" fillId="2" borderId="5" xfId="0" applyFont="1" applyBorder="1"/>
    <xf numFmtId="1" fontId="156" fillId="2" borderId="8" xfId="0" applyNumberFormat="1" applyFont="1" applyBorder="1" applyAlignment="1">
      <alignment horizontal="center"/>
    </xf>
    <xf numFmtId="0" fontId="155" fillId="2" borderId="5" xfId="0" applyFont="1" applyBorder="1"/>
    <xf numFmtId="1" fontId="155" fillId="2" borderId="8" xfId="0" applyNumberFormat="1" applyFont="1" applyBorder="1" applyAlignment="1">
      <alignment horizontal="center"/>
    </xf>
    <xf numFmtId="0" fontId="154" fillId="2" borderId="5" xfId="0" applyFont="1" applyBorder="1"/>
    <xf numFmtId="1" fontId="154" fillId="2" borderId="8" xfId="0" applyNumberFormat="1" applyFont="1" applyBorder="1" applyAlignment="1">
      <alignment horizontal="center"/>
    </xf>
    <xf numFmtId="0" fontId="153" fillId="2" borderId="5" xfId="0" applyFont="1" applyBorder="1"/>
    <xf numFmtId="1" fontId="153" fillId="2" borderId="8" xfId="0" applyNumberFormat="1" applyFont="1" applyBorder="1" applyAlignment="1">
      <alignment horizontal="center"/>
    </xf>
    <xf numFmtId="0" fontId="152" fillId="2" borderId="5" xfId="0" applyFont="1" applyBorder="1"/>
    <xf numFmtId="1" fontId="152" fillId="2" borderId="8" xfId="0" applyNumberFormat="1" applyFont="1" applyBorder="1" applyAlignment="1">
      <alignment horizontal="center"/>
    </xf>
    <xf numFmtId="0" fontId="151" fillId="2" borderId="5" xfId="0" applyFont="1" applyBorder="1"/>
    <xf numFmtId="1" fontId="151" fillId="2" borderId="8" xfId="0" applyNumberFormat="1" applyFont="1" applyBorder="1" applyAlignment="1">
      <alignment horizontal="center"/>
    </xf>
    <xf numFmtId="0" fontId="150" fillId="2" borderId="5" xfId="0" applyFont="1" applyBorder="1"/>
    <xf numFmtId="1" fontId="150" fillId="2" borderId="8" xfId="0" applyNumberFormat="1" applyFont="1" applyBorder="1" applyAlignment="1">
      <alignment horizontal="center"/>
    </xf>
    <xf numFmtId="0" fontId="149" fillId="2" borderId="5" xfId="0" applyFont="1" applyBorder="1"/>
    <xf numFmtId="1" fontId="149" fillId="2" borderId="8" xfId="0" applyNumberFormat="1" applyFont="1" applyBorder="1" applyAlignment="1">
      <alignment horizontal="center"/>
    </xf>
    <xf numFmtId="0" fontId="148" fillId="2" borderId="5" xfId="0" applyFont="1" applyBorder="1"/>
    <xf numFmtId="1" fontId="148" fillId="2" borderId="8" xfId="0" applyNumberFormat="1" applyFont="1" applyBorder="1" applyAlignment="1">
      <alignment horizontal="center"/>
    </xf>
    <xf numFmtId="0" fontId="147" fillId="2" borderId="5" xfId="0" applyFont="1" applyBorder="1"/>
    <xf numFmtId="1" fontId="147" fillId="2" borderId="8" xfId="0" applyNumberFormat="1" applyFont="1" applyBorder="1" applyAlignment="1">
      <alignment horizontal="center"/>
    </xf>
    <xf numFmtId="0" fontId="146" fillId="2" borderId="5" xfId="0" applyFont="1" applyBorder="1"/>
    <xf numFmtId="1" fontId="146" fillId="2" borderId="8" xfId="0" applyNumberFormat="1" applyFont="1" applyBorder="1" applyAlignment="1">
      <alignment horizontal="center"/>
    </xf>
    <xf numFmtId="0" fontId="145" fillId="2" borderId="5" xfId="0" applyFont="1" applyBorder="1"/>
    <xf numFmtId="1" fontId="145" fillId="2" borderId="8" xfId="0" applyNumberFormat="1" applyFont="1" applyBorder="1" applyAlignment="1">
      <alignment horizontal="center"/>
    </xf>
    <xf numFmtId="0" fontId="144" fillId="2" borderId="5" xfId="0" applyFont="1" applyBorder="1"/>
    <xf numFmtId="1" fontId="144" fillId="2" borderId="8" xfId="0" applyNumberFormat="1" applyFont="1" applyBorder="1" applyAlignment="1">
      <alignment horizontal="center"/>
    </xf>
    <xf numFmtId="0" fontId="143" fillId="2" borderId="5" xfId="0" applyFont="1" applyBorder="1"/>
    <xf numFmtId="1" fontId="143" fillId="2" borderId="8" xfId="0" applyNumberFormat="1" applyFont="1" applyBorder="1" applyAlignment="1">
      <alignment horizontal="center"/>
    </xf>
    <xf numFmtId="0" fontId="142" fillId="2" borderId="5" xfId="0" applyFont="1" applyBorder="1"/>
    <xf numFmtId="1" fontId="142" fillId="2" borderId="8" xfId="0" applyNumberFormat="1" applyFont="1" applyBorder="1" applyAlignment="1">
      <alignment horizontal="center"/>
    </xf>
    <xf numFmtId="0" fontId="141" fillId="2" borderId="5" xfId="0" applyFont="1" applyBorder="1"/>
    <xf numFmtId="1" fontId="141" fillId="2" borderId="8" xfId="0" applyNumberFormat="1" applyFont="1" applyBorder="1" applyAlignment="1">
      <alignment horizontal="center"/>
    </xf>
    <xf numFmtId="0" fontId="140" fillId="2" borderId="5" xfId="0" applyFont="1" applyBorder="1"/>
    <xf numFmtId="1" fontId="140" fillId="2" borderId="8" xfId="0" applyNumberFormat="1" applyFont="1" applyBorder="1" applyAlignment="1">
      <alignment horizontal="center"/>
    </xf>
    <xf numFmtId="0" fontId="139" fillId="2" borderId="5" xfId="0" applyFont="1" applyBorder="1"/>
    <xf numFmtId="1" fontId="139" fillId="2" borderId="8" xfId="0" applyNumberFormat="1" applyFont="1" applyBorder="1" applyAlignment="1">
      <alignment horizontal="center"/>
    </xf>
    <xf numFmtId="0" fontId="138" fillId="2" borderId="5" xfId="0" applyFont="1" applyBorder="1"/>
    <xf numFmtId="1" fontId="138" fillId="2" borderId="8" xfId="0" applyNumberFormat="1" applyFont="1" applyBorder="1" applyAlignment="1">
      <alignment horizontal="center"/>
    </xf>
    <xf numFmtId="0" fontId="137" fillId="2" borderId="5" xfId="0" applyFont="1" applyBorder="1"/>
    <xf numFmtId="1" fontId="137" fillId="2" borderId="8" xfId="0" applyNumberFormat="1" applyFont="1" applyBorder="1" applyAlignment="1">
      <alignment horizontal="center"/>
    </xf>
    <xf numFmtId="0" fontId="136" fillId="2" borderId="5" xfId="0" applyFont="1" applyBorder="1"/>
    <xf numFmtId="1" fontId="136" fillId="2" borderId="8" xfId="0" applyNumberFormat="1" applyFont="1" applyBorder="1" applyAlignment="1">
      <alignment horizontal="center"/>
    </xf>
    <xf numFmtId="0" fontId="135" fillId="2" borderId="5" xfId="0" applyFont="1" applyBorder="1"/>
    <xf numFmtId="1" fontId="135" fillId="2" borderId="8" xfId="0" applyNumberFormat="1" applyFont="1" applyBorder="1" applyAlignment="1">
      <alignment horizontal="center"/>
    </xf>
    <xf numFmtId="1" fontId="134" fillId="2" borderId="0" xfId="0" applyNumberFormat="1" applyFont="1" applyBorder="1" applyAlignment="1">
      <alignment horizontal="center"/>
    </xf>
    <xf numFmtId="0" fontId="134" fillId="2" borderId="5" xfId="0" applyFont="1" applyBorder="1"/>
    <xf numFmtId="1" fontId="134" fillId="2" borderId="8" xfId="0" applyNumberFormat="1" applyFont="1" applyBorder="1" applyAlignment="1">
      <alignment horizontal="center"/>
    </xf>
    <xf numFmtId="0" fontId="133" fillId="2" borderId="5" xfId="0" applyFont="1" applyBorder="1"/>
    <xf numFmtId="1" fontId="133" fillId="2" borderId="8" xfId="0" applyNumberFormat="1" applyFont="1" applyBorder="1" applyAlignment="1">
      <alignment horizontal="center"/>
    </xf>
    <xf numFmtId="0" fontId="132" fillId="2" borderId="5" xfId="0" applyFont="1" applyBorder="1"/>
    <xf numFmtId="1" fontId="132" fillId="2" borderId="8" xfId="0" applyNumberFormat="1" applyFont="1" applyBorder="1" applyAlignment="1">
      <alignment horizontal="center"/>
    </xf>
    <xf numFmtId="0" fontId="131" fillId="2" borderId="5" xfId="0" applyFont="1" applyBorder="1"/>
    <xf numFmtId="0" fontId="130" fillId="2" borderId="5" xfId="0" applyFont="1" applyBorder="1"/>
    <xf numFmtId="0" fontId="129" fillId="2" borderId="5" xfId="0" applyFont="1" applyBorder="1"/>
    <xf numFmtId="0" fontId="129" fillId="2" borderId="0" xfId="0" applyFont="1" applyBorder="1"/>
    <xf numFmtId="0" fontId="128" fillId="2" borderId="5" xfId="0" applyFont="1" applyBorder="1"/>
    <xf numFmtId="0" fontId="127" fillId="2" borderId="0" xfId="0" applyFont="1" applyBorder="1" applyAlignment="1">
      <alignment horizontal="center"/>
    </xf>
    <xf numFmtId="0" fontId="128" fillId="2" borderId="0" xfId="0" applyFont="1" applyBorder="1" applyAlignment="1">
      <alignment horizontal="center"/>
    </xf>
    <xf numFmtId="0" fontId="128" fillId="2" borderId="0" xfId="0" applyFont="1" applyBorder="1"/>
    <xf numFmtId="0" fontId="128" fillId="2" borderId="4" xfId="0" applyFont="1" applyBorder="1"/>
    <xf numFmtId="0" fontId="126" fillId="2" borderId="5" xfId="0" applyFont="1" applyBorder="1"/>
    <xf numFmtId="0" fontId="126" fillId="2" borderId="0" xfId="0" applyFont="1" applyBorder="1" applyAlignment="1">
      <alignment horizontal="center"/>
    </xf>
    <xf numFmtId="0" fontId="126" fillId="2" borderId="0" xfId="0" applyFont="1" applyBorder="1"/>
    <xf numFmtId="0" fontId="125" fillId="2" borderId="5" xfId="0" applyFont="1" applyBorder="1"/>
    <xf numFmtId="0" fontId="125" fillId="2" borderId="0" xfId="0" applyFont="1" applyBorder="1" applyAlignment="1">
      <alignment horizontal="center"/>
    </xf>
    <xf numFmtId="0" fontId="125" fillId="2" borderId="0" xfId="0" applyFont="1" applyBorder="1"/>
    <xf numFmtId="0" fontId="125" fillId="2" borderId="4" xfId="0" applyFont="1" applyBorder="1"/>
    <xf numFmtId="0" fontId="124" fillId="2" borderId="5" xfId="0" applyFont="1" applyBorder="1"/>
    <xf numFmtId="0" fontId="124" fillId="2" borderId="10" xfId="0" applyFont="1" applyBorder="1"/>
    <xf numFmtId="0" fontId="124" fillId="2" borderId="9" xfId="0" applyFont="1" applyBorder="1"/>
    <xf numFmtId="0" fontId="124" fillId="2" borderId="0" xfId="0" applyFont="1" applyBorder="1" applyAlignment="1">
      <alignment horizontal="center"/>
    </xf>
    <xf numFmtId="0" fontId="124" fillId="2" borderId="0" xfId="0" applyFont="1" applyBorder="1"/>
    <xf numFmtId="0" fontId="123" fillId="2" borderId="5" xfId="0" applyFont="1" applyBorder="1"/>
    <xf numFmtId="0" fontId="123" fillId="2" borderId="10" xfId="0" applyFont="1" applyBorder="1" applyAlignment="1">
      <alignment horizontal="center"/>
    </xf>
    <xf numFmtId="0" fontId="123" fillId="2" borderId="9" xfId="0" applyFont="1" applyBorder="1" applyAlignment="1">
      <alignment horizontal="center"/>
    </xf>
    <xf numFmtId="0" fontId="123" fillId="2" borderId="0" xfId="0" applyFont="1" applyBorder="1" applyAlignment="1">
      <alignment horizontal="center"/>
    </xf>
    <xf numFmtId="0" fontId="123" fillId="2" borderId="0" xfId="0" applyFont="1" applyBorder="1"/>
    <xf numFmtId="0" fontId="123" fillId="2" borderId="4" xfId="0" applyFont="1" applyBorder="1"/>
    <xf numFmtId="0" fontId="122" fillId="2" borderId="5" xfId="0" applyFont="1" applyBorder="1"/>
    <xf numFmtId="2" fontId="122" fillId="2" borderId="5" xfId="0" applyNumberFormat="1" applyFont="1" applyBorder="1" applyAlignment="1">
      <alignment horizontal="center"/>
    </xf>
    <xf numFmtId="0" fontId="122" fillId="2" borderId="7" xfId="0" applyFont="1" applyBorder="1" applyAlignment="1">
      <alignment horizontal="center" vertical="center"/>
    </xf>
    <xf numFmtId="0" fontId="122" fillId="2" borderId="0" xfId="0" applyFont="1" applyBorder="1" applyAlignment="1">
      <alignment horizontal="center"/>
    </xf>
    <xf numFmtId="0" fontId="122" fillId="2" borderId="0" xfId="0" applyFont="1" applyBorder="1"/>
    <xf numFmtId="0" fontId="122" fillId="2" borderId="4" xfId="0" applyFont="1" applyBorder="1"/>
    <xf numFmtId="0" fontId="121" fillId="2" borderId="5" xfId="0" applyFont="1" applyBorder="1"/>
    <xf numFmtId="0" fontId="121" fillId="2" borderId="0" xfId="0" applyFont="1" applyBorder="1" applyAlignment="1">
      <alignment horizontal="center"/>
    </xf>
    <xf numFmtId="0" fontId="121" fillId="2" borderId="0" xfId="0" applyFont="1" applyBorder="1"/>
    <xf numFmtId="0" fontId="121" fillId="2" borderId="4" xfId="0" applyFont="1" applyBorder="1"/>
    <xf numFmtId="0" fontId="120" fillId="2" borderId="5" xfId="0" applyFont="1" applyBorder="1"/>
    <xf numFmtId="0" fontId="120" fillId="2" borderId="0" xfId="0" applyFont="1" applyBorder="1" applyAlignment="1">
      <alignment horizontal="center"/>
    </xf>
    <xf numFmtId="0" fontId="120" fillId="2" borderId="0" xfId="0" applyFont="1" applyBorder="1"/>
    <xf numFmtId="0" fontId="120" fillId="2" borderId="4" xfId="0" applyFont="1" applyBorder="1"/>
    <xf numFmtId="0" fontId="119" fillId="2" borderId="5" xfId="0" applyFont="1" applyBorder="1"/>
    <xf numFmtId="0" fontId="119" fillId="2" borderId="7" xfId="0" applyFont="1" applyBorder="1"/>
    <xf numFmtId="0" fontId="119" fillId="2" borderId="0" xfId="0" applyFont="1" applyBorder="1" applyAlignment="1">
      <alignment horizontal="center"/>
    </xf>
    <xf numFmtId="0" fontId="119" fillId="2" borderId="0" xfId="0" applyFont="1" applyBorder="1"/>
    <xf numFmtId="0" fontId="119" fillId="2" borderId="4" xfId="0" applyFont="1" applyBorder="1"/>
    <xf numFmtId="0" fontId="118" fillId="2" borderId="5" xfId="0" applyFont="1" applyBorder="1"/>
    <xf numFmtId="0" fontId="118" fillId="2" borderId="0" xfId="0" applyFont="1" applyBorder="1" applyAlignment="1">
      <alignment horizontal="center"/>
    </xf>
    <xf numFmtId="0" fontId="118" fillId="2" borderId="0" xfId="0" applyFont="1" applyBorder="1"/>
    <xf numFmtId="0" fontId="118" fillId="2" borderId="4" xfId="0" applyFont="1" applyBorder="1"/>
    <xf numFmtId="0" fontId="117" fillId="2" borderId="5" xfId="0" applyFont="1" applyBorder="1"/>
    <xf numFmtId="0" fontId="117" fillId="2" borderId="3" xfId="0" applyFont="1" applyBorder="1" applyAlignment="1">
      <alignment horizontal="center" wrapText="1"/>
    </xf>
    <xf numFmtId="0" fontId="117" fillId="2" borderId="6" xfId="0" applyFont="1" applyBorder="1" applyAlignment="1">
      <alignment horizontal="center"/>
    </xf>
    <xf numFmtId="0" fontId="117" fillId="2" borderId="0" xfId="0" applyFont="1" applyBorder="1" applyAlignment="1">
      <alignment horizontal="center"/>
    </xf>
    <xf numFmtId="0" fontId="117" fillId="2" borderId="0" xfId="0" applyFont="1" applyBorder="1"/>
    <xf numFmtId="0" fontId="116" fillId="2" borderId="5" xfId="0" applyFont="1" applyBorder="1"/>
    <xf numFmtId="0" fontId="116" fillId="2" borderId="0" xfId="0" applyFont="1" applyBorder="1" applyAlignment="1">
      <alignment horizontal="center"/>
    </xf>
    <xf numFmtId="0" fontId="116" fillId="2" borderId="0" xfId="0" applyFont="1" applyBorder="1"/>
    <xf numFmtId="0" fontId="115" fillId="2" borderId="5" xfId="0" applyFont="1" applyBorder="1"/>
    <xf numFmtId="0" fontId="115" fillId="2" borderId="0" xfId="0" applyFont="1" applyBorder="1" applyAlignment="1">
      <alignment horizontal="center"/>
    </xf>
    <xf numFmtId="0" fontId="115" fillId="2" borderId="0" xfId="0" applyFont="1" applyBorder="1"/>
    <xf numFmtId="0" fontId="114" fillId="2" borderId="5" xfId="0" applyFont="1" applyBorder="1"/>
    <xf numFmtId="0" fontId="114" fillId="2" borderId="0" xfId="0" applyFont="1" applyBorder="1" applyAlignment="1">
      <alignment horizontal="center"/>
    </xf>
    <xf numFmtId="0" fontId="114" fillId="2" borderId="0" xfId="0" applyFont="1" applyBorder="1"/>
    <xf numFmtId="0" fontId="113" fillId="2" borderId="5" xfId="0" applyFont="1" applyBorder="1"/>
    <xf numFmtId="0" fontId="113" fillId="2" borderId="0" xfId="0" applyFont="1" applyBorder="1" applyAlignment="1">
      <alignment horizontal="center"/>
    </xf>
    <xf numFmtId="0" fontId="113" fillId="2" borderId="0" xfId="0" applyFont="1" applyBorder="1"/>
    <xf numFmtId="0" fontId="112" fillId="2" borderId="5" xfId="0" applyFont="1" applyBorder="1"/>
    <xf numFmtId="0" fontId="112" fillId="2" borderId="0" xfId="0" applyFont="1" applyBorder="1" applyAlignment="1">
      <alignment horizontal="center"/>
    </xf>
    <xf numFmtId="0" fontId="112" fillId="2" borderId="0" xfId="0" applyFont="1" applyBorder="1"/>
    <xf numFmtId="0" fontId="111" fillId="2" borderId="5" xfId="0" applyFont="1" applyBorder="1"/>
    <xf numFmtId="0" fontId="111" fillId="2" borderId="0" xfId="0" applyFont="1" applyBorder="1" applyAlignment="1">
      <alignment horizontal="center"/>
    </xf>
    <xf numFmtId="0" fontId="111" fillId="2" borderId="0" xfId="0" applyFont="1" applyBorder="1"/>
    <xf numFmtId="0" fontId="110" fillId="2" borderId="5" xfId="0" applyFont="1" applyBorder="1"/>
    <xf numFmtId="0" fontId="110" fillId="2" borderId="0" xfId="0" applyFont="1" applyBorder="1" applyAlignment="1">
      <alignment horizontal="center"/>
    </xf>
    <xf numFmtId="0" fontId="110" fillId="2" borderId="0" xfId="0" applyFont="1" applyBorder="1"/>
    <xf numFmtId="0" fontId="109" fillId="2" borderId="5" xfId="0" applyFont="1" applyBorder="1"/>
    <xf numFmtId="0" fontId="109" fillId="2" borderId="0" xfId="0" applyFont="1" applyBorder="1" applyAlignment="1">
      <alignment horizontal="center"/>
    </xf>
    <xf numFmtId="0" fontId="109" fillId="2" borderId="0" xfId="0" applyFont="1" applyBorder="1"/>
    <xf numFmtId="0" fontId="108" fillId="2" borderId="5" xfId="0" applyFont="1" applyBorder="1"/>
    <xf numFmtId="0" fontId="108" fillId="2" borderId="0" xfId="0" applyFont="1" applyBorder="1" applyAlignment="1">
      <alignment horizontal="center"/>
    </xf>
    <xf numFmtId="0" fontId="108" fillId="2" borderId="0" xfId="0" applyFont="1" applyBorder="1"/>
    <xf numFmtId="0" fontId="107" fillId="2" borderId="5" xfId="0" applyFont="1" applyBorder="1"/>
    <xf numFmtId="0" fontId="107" fillId="2" borderId="0" xfId="0" applyFont="1" applyBorder="1"/>
    <xf numFmtId="0" fontId="107" fillId="2" borderId="0" xfId="0" applyFont="1" applyBorder="1" applyAlignment="1">
      <alignment horizontal="left"/>
    </xf>
    <xf numFmtId="0" fontId="106" fillId="2" borderId="5" xfId="0" applyFont="1" applyBorder="1"/>
    <xf numFmtId="0" fontId="105" fillId="2" borderId="5" xfId="0" applyFont="1" applyBorder="1"/>
    <xf numFmtId="0" fontId="104" fillId="2" borderId="3" xfId="0" applyFont="1" applyBorder="1"/>
    <xf numFmtId="0" fontId="104" fillId="2" borderId="2" xfId="0" applyFont="1" applyBorder="1" applyAlignment="1">
      <alignment horizontal="center"/>
    </xf>
    <xf numFmtId="0" fontId="104" fillId="2" borderId="2" xfId="0" applyFont="1" applyBorder="1"/>
    <xf numFmtId="0" fontId="104" fillId="2" borderId="1" xfId="0" applyFont="1" applyBorder="1"/>
    <xf numFmtId="1" fontId="103" fillId="2" borderId="0" xfId="0" applyNumberFormat="1" applyFont="1"/>
    <xf numFmtId="1" fontId="102" fillId="2" borderId="0" xfId="0" applyNumberFormat="1" applyFont="1"/>
    <xf numFmtId="1" fontId="101" fillId="2" borderId="0" xfId="0" applyNumberFormat="1" applyFont="1"/>
    <xf numFmtId="0" fontId="100" fillId="2" borderId="0" xfId="0" applyFont="1"/>
    <xf numFmtId="1" fontId="100" fillId="2" borderId="0" xfId="0" applyNumberFormat="1" applyFont="1"/>
    <xf numFmtId="1" fontId="99" fillId="2" borderId="0" xfId="0" applyNumberFormat="1" applyFont="1"/>
    <xf numFmtId="1" fontId="98" fillId="2" borderId="0" xfId="0" applyNumberFormat="1" applyFont="1"/>
    <xf numFmtId="1" fontId="97" fillId="2" borderId="0" xfId="0" applyNumberFormat="1" applyFont="1"/>
    <xf numFmtId="1" fontId="96" fillId="2" borderId="0" xfId="0" applyNumberFormat="1" applyFont="1"/>
    <xf numFmtId="1" fontId="95" fillId="2" borderId="0" xfId="0" applyNumberFormat="1" applyFont="1"/>
    <xf numFmtId="1" fontId="94" fillId="2" borderId="0" xfId="0" applyNumberFormat="1" applyFont="1"/>
    <xf numFmtId="1" fontId="93" fillId="2" borderId="0" xfId="0" applyNumberFormat="1" applyFont="1"/>
    <xf numFmtId="1" fontId="92" fillId="2" borderId="0" xfId="0" applyNumberFormat="1" applyFont="1"/>
    <xf numFmtId="1" fontId="91" fillId="2" borderId="0" xfId="0" applyNumberFormat="1" applyFont="1"/>
    <xf numFmtId="1" fontId="90" fillId="2" borderId="0" xfId="0" applyNumberFormat="1" applyFont="1"/>
    <xf numFmtId="1" fontId="89" fillId="2" borderId="0" xfId="0" applyNumberFormat="1" applyFont="1"/>
    <xf numFmtId="1" fontId="88" fillId="2" borderId="0" xfId="0" applyNumberFormat="1" applyFont="1"/>
    <xf numFmtId="1" fontId="87" fillId="2" borderId="0" xfId="0" applyNumberFormat="1" applyFont="1"/>
    <xf numFmtId="1" fontId="86" fillId="2" borderId="0" xfId="0" applyNumberFormat="1" applyFont="1"/>
    <xf numFmtId="1" fontId="85" fillId="2" borderId="0" xfId="0" applyNumberFormat="1" applyFont="1"/>
    <xf numFmtId="1" fontId="84" fillId="2" borderId="0" xfId="0" applyNumberFormat="1" applyFont="1"/>
    <xf numFmtId="1" fontId="83" fillId="2" borderId="0" xfId="0" applyNumberFormat="1" applyFont="1"/>
    <xf numFmtId="1" fontId="82" fillId="2" borderId="0" xfId="0" applyNumberFormat="1" applyFont="1"/>
    <xf numFmtId="1" fontId="81" fillId="2" borderId="0" xfId="0" applyNumberFormat="1" applyFont="1"/>
    <xf numFmtId="1" fontId="80" fillId="2" borderId="0" xfId="0" applyNumberFormat="1" applyFont="1"/>
    <xf numFmtId="1" fontId="79" fillId="2" borderId="0" xfId="0" applyNumberFormat="1" applyFont="1"/>
    <xf numFmtId="1" fontId="78" fillId="2" borderId="0" xfId="0" applyNumberFormat="1" applyFont="1"/>
    <xf numFmtId="0" fontId="77" fillId="2" borderId="10" xfId="0" applyFont="1" applyBorder="1"/>
    <xf numFmtId="1" fontId="77" fillId="2" borderId="12" xfId="0" applyNumberFormat="1" applyFont="1" applyBorder="1"/>
    <xf numFmtId="0" fontId="77" fillId="2" borderId="12" xfId="0" applyFont="1" applyBorder="1" applyAlignment="1">
      <alignment horizontal="center"/>
    </xf>
    <xf numFmtId="0" fontId="77" fillId="2" borderId="12" xfId="0" applyFont="1" applyBorder="1"/>
    <xf numFmtId="0" fontId="77" fillId="2" borderId="11" xfId="0" applyFont="1" applyBorder="1"/>
    <xf numFmtId="0" fontId="76" fillId="2" borderId="5" xfId="0" applyFont="1" applyBorder="1"/>
    <xf numFmtId="1" fontId="76" fillId="2" borderId="0" xfId="0" applyNumberFormat="1" applyFont="1" applyBorder="1"/>
    <xf numFmtId="0" fontId="76" fillId="2" borderId="0" xfId="0" applyFont="1" applyBorder="1" applyAlignment="1">
      <alignment horizontal="center"/>
    </xf>
    <xf numFmtId="0" fontId="76" fillId="2" borderId="0" xfId="0" applyFont="1" applyBorder="1"/>
    <xf numFmtId="0" fontId="76" fillId="2" borderId="4" xfId="0" applyFont="1" applyBorder="1"/>
    <xf numFmtId="0" fontId="75" fillId="2" borderId="5" xfId="0" applyFont="1" applyBorder="1"/>
    <xf numFmtId="1" fontId="75" fillId="2" borderId="0" xfId="0" applyNumberFormat="1" applyFont="1" applyBorder="1"/>
    <xf numFmtId="0" fontId="75" fillId="2" borderId="0" xfId="0" applyFont="1" applyBorder="1" applyAlignment="1">
      <alignment horizontal="center"/>
    </xf>
    <xf numFmtId="0" fontId="75" fillId="2" borderId="0" xfId="0" applyFont="1" applyBorder="1"/>
    <xf numFmtId="0" fontId="75" fillId="2" borderId="4" xfId="0" applyFont="1" applyBorder="1"/>
    <xf numFmtId="0" fontId="74" fillId="2" borderId="5" xfId="0" applyFont="1" applyBorder="1"/>
    <xf numFmtId="1" fontId="74" fillId="2" borderId="0" xfId="0" applyNumberFormat="1" applyFont="1" applyBorder="1"/>
    <xf numFmtId="0" fontId="74" fillId="2" borderId="0" xfId="0" applyFont="1" applyBorder="1" applyAlignment="1">
      <alignment horizontal="center"/>
    </xf>
    <xf numFmtId="0" fontId="74" fillId="2" borderId="0" xfId="0" applyFont="1" applyBorder="1"/>
    <xf numFmtId="0" fontId="74" fillId="2" borderId="4" xfId="0" applyFont="1" applyBorder="1"/>
    <xf numFmtId="0" fontId="73" fillId="2" borderId="5" xfId="0" applyFont="1" applyBorder="1"/>
    <xf numFmtId="1" fontId="73" fillId="2" borderId="0" xfId="0" applyNumberFormat="1" applyFont="1" applyBorder="1"/>
    <xf numFmtId="0" fontId="73" fillId="2" borderId="0" xfId="0" applyFont="1" applyBorder="1" applyAlignment="1">
      <alignment horizontal="center"/>
    </xf>
    <xf numFmtId="0" fontId="73" fillId="2" borderId="0" xfId="0" applyFont="1" applyBorder="1"/>
    <xf numFmtId="0" fontId="72" fillId="2" borderId="5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0" fontId="72" fillId="2" borderId="4" xfId="0" applyFont="1" applyBorder="1" applyAlignment="1">
      <alignment horizontal="center"/>
    </xf>
    <xf numFmtId="0" fontId="71" fillId="2" borderId="5" xfId="0" applyFont="1" applyBorder="1"/>
    <xf numFmtId="1" fontId="71" fillId="2" borderId="0" xfId="0" applyNumberFormat="1" applyFont="1" applyBorder="1"/>
    <xf numFmtId="0" fontId="71" fillId="2" borderId="0" xfId="0" applyFont="1" applyBorder="1" applyAlignment="1">
      <alignment horizontal="center"/>
    </xf>
    <xf numFmtId="0" fontId="71" fillId="2" borderId="0" xfId="0" applyFont="1" applyBorder="1"/>
    <xf numFmtId="0" fontId="70" fillId="2" borderId="5" xfId="0" applyFont="1" applyBorder="1"/>
    <xf numFmtId="0" fontId="70" fillId="2" borderId="0" xfId="0" applyFont="1" applyBorder="1" applyAlignment="1">
      <alignment horizontal="center"/>
    </xf>
    <xf numFmtId="0" fontId="70" fillId="2" borderId="0" xfId="0" applyFont="1" applyBorder="1"/>
    <xf numFmtId="0" fontId="70" fillId="2" borderId="4" xfId="0" applyFont="1" applyBorder="1"/>
    <xf numFmtId="0" fontId="69" fillId="2" borderId="5" xfId="0" applyFont="1" applyBorder="1"/>
    <xf numFmtId="1" fontId="69" fillId="2" borderId="0" xfId="0" applyNumberFormat="1" applyFont="1" applyBorder="1"/>
    <xf numFmtId="1" fontId="69" fillId="2" borderId="0" xfId="0" applyNumberFormat="1" applyFont="1" applyBorder="1" applyAlignment="1">
      <alignment horizontal="center"/>
    </xf>
    <xf numFmtId="0" fontId="69" fillId="2" borderId="0" xfId="0" applyFont="1" applyBorder="1" applyAlignment="1">
      <alignment horizontal="center"/>
    </xf>
    <xf numFmtId="0" fontId="69" fillId="2" borderId="0" xfId="0" applyFont="1" applyBorder="1"/>
    <xf numFmtId="0" fontId="68" fillId="2" borderId="5" xfId="0" applyFont="1" applyBorder="1"/>
    <xf numFmtId="1" fontId="68" fillId="2" borderId="8" xfId="0" applyNumberFormat="1" applyFont="1" applyBorder="1" applyAlignment="1">
      <alignment horizontal="center"/>
    </xf>
    <xf numFmtId="0" fontId="67" fillId="2" borderId="5" xfId="0" applyFont="1" applyBorder="1"/>
    <xf numFmtId="1" fontId="67" fillId="2" borderId="8" xfId="0" applyNumberFormat="1" applyFont="1" applyBorder="1" applyAlignment="1">
      <alignment horizontal="center"/>
    </xf>
    <xf numFmtId="0" fontId="66" fillId="2" borderId="5" xfId="0" applyFont="1" applyBorder="1"/>
    <xf numFmtId="1" fontId="66" fillId="2" borderId="8" xfId="0" applyNumberFormat="1" applyFont="1" applyBorder="1" applyAlignment="1">
      <alignment horizontal="center"/>
    </xf>
    <xf numFmtId="0" fontId="65" fillId="2" borderId="5" xfId="0" applyFont="1" applyBorder="1"/>
    <xf numFmtId="1" fontId="65" fillId="2" borderId="8" xfId="0" applyNumberFormat="1" applyFont="1" applyBorder="1" applyAlignment="1">
      <alignment horizontal="center"/>
    </xf>
    <xf numFmtId="0" fontId="64" fillId="2" borderId="5" xfId="0" applyFont="1" applyBorder="1"/>
    <xf numFmtId="1" fontId="64" fillId="2" borderId="8" xfId="0" applyNumberFormat="1" applyFont="1" applyBorder="1" applyAlignment="1">
      <alignment horizontal="center"/>
    </xf>
    <xf numFmtId="0" fontId="63" fillId="2" borderId="5" xfId="0" applyFont="1" applyBorder="1"/>
    <xf numFmtId="1" fontId="63" fillId="2" borderId="8" xfId="0" applyNumberFormat="1" applyFont="1" applyBorder="1" applyAlignment="1">
      <alignment horizontal="center"/>
    </xf>
    <xf numFmtId="0" fontId="62" fillId="2" borderId="5" xfId="0" applyFont="1" applyBorder="1"/>
    <xf numFmtId="1" fontId="62" fillId="2" borderId="8" xfId="0" applyNumberFormat="1" applyFont="1" applyBorder="1" applyAlignment="1">
      <alignment horizontal="center"/>
    </xf>
    <xf numFmtId="0" fontId="61" fillId="2" borderId="5" xfId="0" applyFont="1" applyBorder="1"/>
    <xf numFmtId="1" fontId="61" fillId="2" borderId="8" xfId="0" applyNumberFormat="1" applyFont="1" applyBorder="1" applyAlignment="1">
      <alignment horizontal="center"/>
    </xf>
    <xf numFmtId="0" fontId="60" fillId="2" borderId="5" xfId="0" applyFont="1" applyBorder="1"/>
    <xf numFmtId="1" fontId="60" fillId="2" borderId="8" xfId="0" applyNumberFormat="1" applyFont="1" applyBorder="1" applyAlignment="1">
      <alignment horizontal="center"/>
    </xf>
    <xf numFmtId="0" fontId="59" fillId="2" borderId="5" xfId="0" applyFont="1" applyBorder="1"/>
    <xf numFmtId="1" fontId="59" fillId="2" borderId="8" xfId="0" applyNumberFormat="1" applyFont="1" applyBorder="1" applyAlignment="1">
      <alignment horizontal="center"/>
    </xf>
    <xf numFmtId="0" fontId="58" fillId="2" borderId="5" xfId="0" applyFont="1" applyBorder="1"/>
    <xf numFmtId="1" fontId="58" fillId="2" borderId="8" xfId="0" applyNumberFormat="1" applyFont="1" applyBorder="1" applyAlignment="1">
      <alignment horizontal="center"/>
    </xf>
    <xf numFmtId="0" fontId="57" fillId="2" borderId="5" xfId="0" applyFont="1" applyBorder="1"/>
    <xf numFmtId="1" fontId="57" fillId="2" borderId="8" xfId="0" applyNumberFormat="1" applyFont="1" applyBorder="1" applyAlignment="1">
      <alignment horizontal="center"/>
    </xf>
    <xf numFmtId="0" fontId="56" fillId="2" borderId="5" xfId="0" applyFont="1" applyBorder="1"/>
    <xf numFmtId="1" fontId="56" fillId="2" borderId="8" xfId="0" applyNumberFormat="1" applyFont="1" applyBorder="1" applyAlignment="1">
      <alignment horizontal="center"/>
    </xf>
    <xf numFmtId="0" fontId="55" fillId="2" borderId="5" xfId="0" applyFont="1" applyBorder="1"/>
    <xf numFmtId="1" fontId="55" fillId="2" borderId="8" xfId="0" applyNumberFormat="1" applyFont="1" applyBorder="1" applyAlignment="1">
      <alignment horizontal="center"/>
    </xf>
    <xf numFmtId="0" fontId="54" fillId="2" borderId="5" xfId="0" applyFont="1" applyBorder="1"/>
    <xf numFmtId="1" fontId="54" fillId="2" borderId="8" xfId="0" applyNumberFormat="1" applyFont="1" applyBorder="1" applyAlignment="1">
      <alignment horizontal="center"/>
    </xf>
    <xf numFmtId="0" fontId="53" fillId="2" borderId="5" xfId="0" applyFont="1" applyBorder="1"/>
    <xf numFmtId="1" fontId="53" fillId="2" borderId="8" xfId="0" applyNumberFormat="1" applyFont="1" applyBorder="1" applyAlignment="1">
      <alignment horizontal="center"/>
    </xf>
    <xf numFmtId="0" fontId="52" fillId="2" borderId="5" xfId="0" applyFont="1" applyBorder="1"/>
    <xf numFmtId="1" fontId="52" fillId="2" borderId="8" xfId="0" applyNumberFormat="1" applyFont="1" applyBorder="1" applyAlignment="1">
      <alignment horizontal="center"/>
    </xf>
    <xf numFmtId="0" fontId="51" fillId="2" borderId="5" xfId="0" applyFont="1" applyBorder="1"/>
    <xf numFmtId="1" fontId="51" fillId="2" borderId="8" xfId="0" applyNumberFormat="1" applyFont="1" applyBorder="1" applyAlignment="1">
      <alignment horizontal="center"/>
    </xf>
    <xf numFmtId="0" fontId="50" fillId="2" borderId="5" xfId="0" applyFont="1" applyBorder="1"/>
    <xf numFmtId="1" fontId="50" fillId="2" borderId="8" xfId="0" applyNumberFormat="1" applyFont="1" applyBorder="1" applyAlignment="1">
      <alignment horizontal="center"/>
    </xf>
    <xf numFmtId="0" fontId="49" fillId="2" borderId="5" xfId="0" applyFont="1" applyBorder="1"/>
    <xf numFmtId="1" fontId="49" fillId="2" borderId="8" xfId="0" applyNumberFormat="1" applyFont="1" applyBorder="1" applyAlignment="1">
      <alignment horizontal="center"/>
    </xf>
    <xf numFmtId="0" fontId="48" fillId="2" borderId="5" xfId="0" applyFont="1" applyBorder="1"/>
    <xf numFmtId="1" fontId="48" fillId="2" borderId="8" xfId="0" applyNumberFormat="1" applyFont="1" applyBorder="1" applyAlignment="1">
      <alignment horizontal="center"/>
    </xf>
    <xf numFmtId="0" fontId="47" fillId="2" borderId="5" xfId="0" applyFont="1" applyBorder="1"/>
    <xf numFmtId="1" fontId="47" fillId="2" borderId="8" xfId="0" applyNumberFormat="1" applyFont="1" applyBorder="1" applyAlignment="1">
      <alignment horizontal="center"/>
    </xf>
    <xf numFmtId="0" fontId="46" fillId="2" borderId="5" xfId="0" applyFont="1" applyBorder="1"/>
    <xf numFmtId="1" fontId="46" fillId="2" borderId="8" xfId="0" applyNumberFormat="1" applyFont="1" applyBorder="1" applyAlignment="1">
      <alignment horizontal="center"/>
    </xf>
    <xf numFmtId="0" fontId="45" fillId="2" borderId="5" xfId="0" applyFont="1" applyBorder="1"/>
    <xf numFmtId="1" fontId="45" fillId="2" borderId="8" xfId="0" applyNumberFormat="1" applyFont="1" applyBorder="1" applyAlignment="1">
      <alignment horizontal="center"/>
    </xf>
    <xf numFmtId="0" fontId="44" fillId="2" borderId="5" xfId="0" applyFont="1" applyBorder="1"/>
    <xf numFmtId="1" fontId="44" fillId="2" borderId="8" xfId="0" applyNumberFormat="1" applyFont="1" applyBorder="1" applyAlignment="1">
      <alignment horizontal="center"/>
    </xf>
    <xf numFmtId="0" fontId="43" fillId="2" borderId="5" xfId="0" applyFont="1" applyBorder="1"/>
    <xf numFmtId="1" fontId="43" fillId="2" borderId="8" xfId="0" applyNumberFormat="1" applyFont="1" applyBorder="1" applyAlignment="1">
      <alignment horizontal="center"/>
    </xf>
    <xf numFmtId="0" fontId="42" fillId="2" borderId="5" xfId="0" applyFont="1" applyBorder="1"/>
    <xf numFmtId="1" fontId="42" fillId="2" borderId="8" xfId="0" applyNumberFormat="1" applyFont="1" applyBorder="1" applyAlignment="1">
      <alignment horizontal="center"/>
    </xf>
    <xf numFmtId="0" fontId="41" fillId="2" borderId="5" xfId="0" applyFont="1" applyBorder="1"/>
    <xf numFmtId="1" fontId="41" fillId="2" borderId="8" xfId="0" applyNumberFormat="1" applyFont="1" applyBorder="1" applyAlignment="1">
      <alignment horizontal="center"/>
    </xf>
    <xf numFmtId="0" fontId="40" fillId="2" borderId="5" xfId="0" applyFont="1" applyBorder="1"/>
    <xf numFmtId="1" fontId="40" fillId="2" borderId="8" xfId="0" applyNumberFormat="1" applyFont="1" applyBorder="1" applyAlignment="1">
      <alignment horizontal="center"/>
    </xf>
    <xf numFmtId="1" fontId="39" fillId="2" borderId="0" xfId="0" applyNumberFormat="1" applyFont="1" applyBorder="1" applyAlignment="1">
      <alignment horizontal="center"/>
    </xf>
    <xf numFmtId="0" fontId="39" fillId="2" borderId="5" xfId="0" applyFont="1" applyBorder="1"/>
    <xf numFmtId="1" fontId="39" fillId="2" borderId="8" xfId="0" applyNumberFormat="1" applyFont="1" applyBorder="1" applyAlignment="1">
      <alignment horizontal="center"/>
    </xf>
    <xf numFmtId="0" fontId="38" fillId="2" borderId="5" xfId="0" applyFont="1" applyBorder="1"/>
    <xf numFmtId="1" fontId="38" fillId="2" borderId="8" xfId="0" applyNumberFormat="1" applyFont="1" applyBorder="1" applyAlignment="1">
      <alignment horizontal="center"/>
    </xf>
    <xf numFmtId="0" fontId="37" fillId="2" borderId="5" xfId="0" applyFont="1" applyBorder="1"/>
    <xf numFmtId="1" fontId="37" fillId="2" borderId="8" xfId="0" applyNumberFormat="1" applyFont="1" applyBorder="1" applyAlignment="1">
      <alignment horizontal="center"/>
    </xf>
    <xf numFmtId="0" fontId="36" fillId="2" borderId="5" xfId="0" applyFont="1" applyBorder="1"/>
    <xf numFmtId="0" fontId="35" fillId="2" borderId="5" xfId="0" applyFont="1" applyBorder="1"/>
    <xf numFmtId="0" fontId="34" fillId="2" borderId="5" xfId="0" applyFont="1" applyBorder="1"/>
    <xf numFmtId="0" fontId="34" fillId="2" borderId="0" xfId="0" applyFont="1" applyBorder="1"/>
    <xf numFmtId="0" fontId="33" fillId="2" borderId="5" xfId="0" applyFont="1" applyBorder="1"/>
    <xf numFmtId="0" fontId="32" fillId="2" borderId="0" xfId="0" applyFont="1" applyBorder="1" applyAlignment="1">
      <alignment horizontal="center"/>
    </xf>
    <xf numFmtId="0" fontId="33" fillId="2" borderId="0" xfId="0" applyFont="1" applyBorder="1" applyAlignment="1">
      <alignment horizontal="center"/>
    </xf>
    <xf numFmtId="0" fontId="33" fillId="2" borderId="0" xfId="0" applyFont="1" applyBorder="1"/>
    <xf numFmtId="0" fontId="33" fillId="2" borderId="4" xfId="0" applyFont="1" applyBorder="1"/>
    <xf numFmtId="0" fontId="31" fillId="2" borderId="5" xfId="0" applyFont="1" applyBorder="1"/>
    <xf numFmtId="0" fontId="31" fillId="2" borderId="0" xfId="0" applyFont="1" applyBorder="1" applyAlignment="1">
      <alignment horizontal="center"/>
    </xf>
    <xf numFmtId="0" fontId="31" fillId="2" borderId="0" xfId="0" applyFont="1" applyBorder="1"/>
    <xf numFmtId="0" fontId="30" fillId="2" borderId="5" xfId="0" applyFont="1" applyBorder="1"/>
    <xf numFmtId="0" fontId="30" fillId="2" borderId="0" xfId="0" applyFont="1" applyBorder="1" applyAlignment="1">
      <alignment horizontal="center"/>
    </xf>
    <xf numFmtId="0" fontId="30" fillId="2" borderId="0" xfId="0" applyFont="1" applyBorder="1"/>
    <xf numFmtId="0" fontId="30" fillId="2" borderId="4" xfId="0" applyFont="1" applyBorder="1"/>
    <xf numFmtId="0" fontId="29" fillId="2" borderId="5" xfId="0" applyFont="1" applyBorder="1"/>
    <xf numFmtId="0" fontId="29" fillId="2" borderId="10" xfId="0" applyFont="1" applyBorder="1"/>
    <xf numFmtId="0" fontId="29" fillId="2" borderId="9" xfId="0" applyFont="1" applyBorder="1"/>
    <xf numFmtId="0" fontId="29" fillId="2" borderId="0" xfId="0" applyFont="1" applyBorder="1" applyAlignment="1">
      <alignment horizontal="center"/>
    </xf>
    <xf numFmtId="0" fontId="29" fillId="2" borderId="0" xfId="0" applyFont="1" applyBorder="1"/>
    <xf numFmtId="0" fontId="28" fillId="2" borderId="5" xfId="0" applyFont="1" applyBorder="1"/>
    <xf numFmtId="0" fontId="28" fillId="2" borderId="10" xfId="0" applyFont="1" applyBorder="1" applyAlignment="1">
      <alignment horizontal="center"/>
    </xf>
    <xf numFmtId="0" fontId="28" fillId="2" borderId="9" xfId="0" applyFont="1" applyBorder="1" applyAlignment="1">
      <alignment horizontal="center"/>
    </xf>
    <xf numFmtId="0" fontId="28" fillId="2" borderId="0" xfId="0" applyFont="1" applyBorder="1" applyAlignment="1">
      <alignment horizontal="center"/>
    </xf>
    <xf numFmtId="0" fontId="28" fillId="2" borderId="0" xfId="0" applyFont="1" applyBorder="1"/>
    <xf numFmtId="0" fontId="28" fillId="2" borderId="4" xfId="0" applyFont="1" applyBorder="1"/>
    <xf numFmtId="0" fontId="27" fillId="2" borderId="5" xfId="0" applyFont="1" applyBorder="1"/>
    <xf numFmtId="2" fontId="27" fillId="2" borderId="5" xfId="0" applyNumberFormat="1" applyFont="1" applyBorder="1" applyAlignment="1">
      <alignment horizontal="center"/>
    </xf>
    <xf numFmtId="0" fontId="27" fillId="2" borderId="7" xfId="0" applyFont="1" applyBorder="1" applyAlignment="1">
      <alignment horizontal="center" vertical="center"/>
    </xf>
    <xf numFmtId="0" fontId="27" fillId="2" borderId="0" xfId="0" applyFont="1" applyBorder="1" applyAlignment="1">
      <alignment horizontal="center"/>
    </xf>
    <xf numFmtId="0" fontId="27" fillId="2" borderId="0" xfId="0" applyFont="1" applyBorder="1"/>
    <xf numFmtId="0" fontId="27" fillId="2" borderId="4" xfId="0" applyFont="1" applyBorder="1"/>
    <xf numFmtId="0" fontId="26" fillId="2" borderId="5" xfId="0" applyFont="1" applyBorder="1"/>
    <xf numFmtId="0" fontId="26" fillId="2" borderId="0" xfId="0" applyFont="1" applyBorder="1" applyAlignment="1">
      <alignment horizontal="center"/>
    </xf>
    <xf numFmtId="0" fontId="26" fillId="2" borderId="0" xfId="0" applyFont="1" applyBorder="1"/>
    <xf numFmtId="0" fontId="26" fillId="2" borderId="4" xfId="0" applyFont="1" applyBorder="1"/>
    <xf numFmtId="0" fontId="25" fillId="2" borderId="5" xfId="0" applyFont="1" applyBorder="1"/>
    <xf numFmtId="0" fontId="25" fillId="2" borderId="0" xfId="0" applyFont="1" applyBorder="1" applyAlignment="1">
      <alignment horizontal="center"/>
    </xf>
    <xf numFmtId="0" fontId="25" fillId="2" borderId="0" xfId="0" applyFont="1" applyBorder="1"/>
    <xf numFmtId="0" fontId="25" fillId="2" borderId="4" xfId="0" applyFont="1" applyBorder="1"/>
    <xf numFmtId="0" fontId="24" fillId="2" borderId="5" xfId="0" applyFont="1" applyBorder="1"/>
    <xf numFmtId="0" fontId="24" fillId="2" borderId="7" xfId="0" applyFont="1" applyBorder="1"/>
    <xf numFmtId="0" fontId="24" fillId="2" borderId="0" xfId="0" applyFont="1" applyBorder="1" applyAlignment="1">
      <alignment horizontal="center"/>
    </xf>
    <xf numFmtId="0" fontId="24" fillId="2" borderId="0" xfId="0" applyFont="1" applyBorder="1"/>
    <xf numFmtId="0" fontId="24" fillId="2" borderId="4" xfId="0" applyFont="1" applyBorder="1"/>
    <xf numFmtId="0" fontId="23" fillId="2" borderId="5" xfId="0" applyFont="1" applyBorder="1"/>
    <xf numFmtId="0" fontId="23" fillId="2" borderId="0" xfId="0" applyFont="1" applyBorder="1" applyAlignment="1">
      <alignment horizontal="center"/>
    </xf>
    <xf numFmtId="0" fontId="23" fillId="2" borderId="0" xfId="0" applyFont="1" applyBorder="1"/>
    <xf numFmtId="0" fontId="23" fillId="2" borderId="4" xfId="0" applyFont="1" applyBorder="1"/>
    <xf numFmtId="0" fontId="22" fillId="2" borderId="5" xfId="0" applyFont="1" applyBorder="1"/>
    <xf numFmtId="0" fontId="22" fillId="2" borderId="3" xfId="0" applyFont="1" applyBorder="1" applyAlignment="1">
      <alignment horizontal="center" wrapText="1"/>
    </xf>
    <xf numFmtId="0" fontId="22" fillId="2" borderId="6" xfId="0" applyFont="1" applyBorder="1" applyAlignment="1">
      <alignment horizontal="center"/>
    </xf>
    <xf numFmtId="0" fontId="22" fillId="2" borderId="0" xfId="0" applyFont="1" applyBorder="1" applyAlignment="1">
      <alignment horizontal="center"/>
    </xf>
    <xf numFmtId="0" fontId="22" fillId="2" borderId="0" xfId="0" applyFont="1" applyBorder="1"/>
    <xf numFmtId="0" fontId="21" fillId="2" borderId="5" xfId="0" applyFont="1" applyBorder="1"/>
    <xf numFmtId="0" fontId="21" fillId="2" borderId="0" xfId="0" applyFont="1" applyBorder="1" applyAlignment="1">
      <alignment horizontal="center"/>
    </xf>
    <xf numFmtId="0" fontId="21" fillId="2" borderId="0" xfId="0" applyFont="1" applyBorder="1"/>
    <xf numFmtId="0" fontId="20" fillId="2" borderId="5" xfId="0" applyFont="1" applyBorder="1"/>
    <xf numFmtId="0" fontId="20" fillId="2" borderId="0" xfId="0" applyFont="1" applyBorder="1" applyAlignment="1">
      <alignment horizontal="center"/>
    </xf>
    <xf numFmtId="0" fontId="20" fillId="2" borderId="0" xfId="0" applyFont="1" applyBorder="1"/>
    <xf numFmtId="0" fontId="19" fillId="2" borderId="5" xfId="0" applyFont="1" applyBorder="1"/>
    <xf numFmtId="0" fontId="19" fillId="2" borderId="0" xfId="0" applyFont="1" applyBorder="1" applyAlignment="1">
      <alignment horizontal="center"/>
    </xf>
    <xf numFmtId="0" fontId="19" fillId="2" borderId="0" xfId="0" applyFont="1" applyBorder="1"/>
    <xf numFmtId="0" fontId="18" fillId="2" borderId="5" xfId="0" applyFont="1" applyBorder="1"/>
    <xf numFmtId="0" fontId="18" fillId="2" borderId="0" xfId="0" applyFont="1" applyBorder="1" applyAlignment="1">
      <alignment horizontal="center"/>
    </xf>
    <xf numFmtId="0" fontId="18" fillId="2" borderId="0" xfId="0" applyFont="1" applyBorder="1"/>
    <xf numFmtId="0" fontId="17" fillId="2" borderId="5" xfId="0" applyFont="1" applyBorder="1"/>
    <xf numFmtId="0" fontId="17" fillId="2" borderId="0" xfId="0" applyFont="1" applyBorder="1" applyAlignment="1">
      <alignment horizontal="center"/>
    </xf>
    <xf numFmtId="0" fontId="17" fillId="2" borderId="0" xfId="0" applyFont="1" applyBorder="1"/>
    <xf numFmtId="0" fontId="16" fillId="2" borderId="5" xfId="0" applyFont="1" applyBorder="1"/>
    <xf numFmtId="0" fontId="16" fillId="2" borderId="0" xfId="0" applyFont="1" applyBorder="1" applyAlignment="1">
      <alignment horizontal="center"/>
    </xf>
    <xf numFmtId="0" fontId="16" fillId="2" borderId="0" xfId="0" applyFont="1" applyBorder="1"/>
    <xf numFmtId="0" fontId="15" fillId="2" borderId="5" xfId="0" applyFont="1" applyBorder="1"/>
    <xf numFmtId="0" fontId="15" fillId="2" borderId="0" xfId="0" applyFont="1" applyBorder="1" applyAlignment="1">
      <alignment horizontal="center"/>
    </xf>
    <xf numFmtId="0" fontId="15" fillId="2" borderId="0" xfId="0" applyFont="1" applyBorder="1"/>
    <xf numFmtId="0" fontId="14" fillId="2" borderId="5" xfId="0" applyFont="1" applyBorder="1"/>
    <xf numFmtId="0" fontId="14" fillId="2" borderId="0" xfId="0" applyFont="1" applyBorder="1" applyAlignment="1">
      <alignment horizontal="center"/>
    </xf>
    <xf numFmtId="0" fontId="14" fillId="2" borderId="0" xfId="0" applyFont="1" applyBorder="1"/>
    <xf numFmtId="0" fontId="13" fillId="2" borderId="5" xfId="0" applyFont="1" applyBorder="1"/>
    <xf numFmtId="0" fontId="13" fillId="2" borderId="0" xfId="0" applyFont="1" applyBorder="1" applyAlignment="1">
      <alignment horizontal="center"/>
    </xf>
    <xf numFmtId="0" fontId="13" fillId="2" borderId="0" xfId="0" applyFont="1" applyBorder="1"/>
    <xf numFmtId="0" fontId="12" fillId="2" borderId="5" xfId="0" applyFont="1" applyBorder="1"/>
    <xf numFmtId="0" fontId="12" fillId="2" borderId="0" xfId="0" applyFont="1" applyBorder="1"/>
    <xf numFmtId="0" fontId="12" fillId="2" borderId="0" xfId="0" applyFont="1" applyBorder="1" applyAlignment="1">
      <alignment horizontal="left"/>
    </xf>
    <xf numFmtId="0" fontId="11" fillId="2" borderId="5" xfId="0" applyFont="1" applyBorder="1"/>
    <xf numFmtId="0" fontId="10" fillId="2" borderId="5" xfId="0" applyFont="1" applyBorder="1"/>
    <xf numFmtId="0" fontId="2" fillId="2" borderId="0" xfId="178"/>
    <xf numFmtId="0" fontId="9" fillId="2" borderId="3" xfId="0" applyFont="1" applyBorder="1"/>
    <xf numFmtId="0" fontId="9" fillId="2" borderId="2" xfId="0" applyFont="1" applyBorder="1" applyAlignment="1">
      <alignment horizontal="center"/>
    </xf>
    <xf numFmtId="0" fontId="9" fillId="2" borderId="2" xfId="0" applyFont="1" applyBorder="1"/>
    <xf numFmtId="0" fontId="9" fillId="2" borderId="1" xfId="0" applyFont="1" applyBorder="1"/>
    <xf numFmtId="0" fontId="9" fillId="2" borderId="1" xfId="0" applyFont="1" applyBorder="1"/>
    <xf numFmtId="0" fontId="9" fillId="2" borderId="2" xfId="0" applyFont="1" applyBorder="1"/>
    <xf numFmtId="0" fontId="9" fillId="2" borderId="2" xfId="0" applyFont="1" applyBorder="1" applyAlignment="1">
      <alignment horizontal="center"/>
    </xf>
    <xf numFmtId="0" fontId="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" fillId="2" borderId="0" xfId="0" applyFont="1" applyBorder="1" applyAlignment="1">
      <alignment horizontal="left"/>
    </xf>
    <xf numFmtId="0" fontId="12" fillId="2" borderId="0" xfId="0" applyFont="1" applyBorder="1"/>
    <xf numFmtId="0" fontId="12" fillId="2" borderId="5" xfId="0" applyFont="1" applyBorder="1"/>
    <xf numFmtId="0" fontId="3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3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3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3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3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0" fontId="17" fillId="2" borderId="5" xfId="0" applyFont="1" applyBorder="1"/>
    <xf numFmtId="0" fontId="3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0" fontId="18" fillId="2" borderId="5" xfId="0" applyFont="1" applyBorder="1"/>
    <xf numFmtId="0" fontId="3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9" fillId="2" borderId="5" xfId="0" applyFont="1" applyBorder="1"/>
    <xf numFmtId="0" fontId="3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3" fillId="2" borderId="0" xfId="0" applyFont="1" applyBorder="1"/>
    <xf numFmtId="0" fontId="20" fillId="2" borderId="5" xfId="0" applyFont="1" applyBorder="1"/>
    <xf numFmtId="0" fontId="3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21" fillId="2" borderId="5" xfId="0" applyFont="1" applyBorder="1"/>
    <xf numFmtId="0" fontId="3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22" fillId="2" borderId="6" xfId="0" applyFont="1" applyBorder="1" applyAlignment="1">
      <alignment horizontal="center"/>
    </xf>
    <xf numFmtId="0" fontId="22" fillId="2" borderId="3" xfId="0" applyFont="1" applyBorder="1" applyAlignment="1">
      <alignment horizontal="center" wrapText="1"/>
    </xf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24" fillId="2" borderId="7" xfId="0" applyFont="1" applyBorder="1"/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6" fillId="2" borderId="5" xfId="0" applyFont="1" applyBorder="1"/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7" fillId="2" borderId="7" xfId="0" applyFont="1" applyBorder="1" applyAlignment="1">
      <alignment horizontal="center" vertical="center"/>
    </xf>
    <xf numFmtId="2" fontId="27" fillId="2" borderId="5" xfId="0" applyNumberFormat="1" applyFont="1" applyBorder="1" applyAlignment="1">
      <alignment horizontal="center"/>
    </xf>
    <xf numFmtId="0" fontId="2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8" fillId="2" borderId="4" xfId="0" applyFont="1" applyBorder="1"/>
    <xf numFmtId="0" fontId="28" fillId="2" borderId="0" xfId="0" applyFont="1" applyBorder="1"/>
    <xf numFmtId="0" fontId="28" fillId="2" borderId="0" xfId="0" applyFont="1" applyBorder="1" applyAlignment="1">
      <alignment horizontal="center"/>
    </xf>
    <xf numFmtId="0" fontId="28" fillId="2" borderId="9" xfId="0" applyFont="1" applyBorder="1" applyAlignment="1">
      <alignment horizontal="center"/>
    </xf>
    <xf numFmtId="0" fontId="28" fillId="2" borderId="10" xfId="0" applyFont="1" applyBorder="1" applyAlignment="1">
      <alignment horizontal="center"/>
    </xf>
    <xf numFmtId="0" fontId="28" fillId="2" borderId="5" xfId="0" applyFont="1" applyBorder="1"/>
    <xf numFmtId="0" fontId="3" fillId="2" borderId="4" xfId="0" applyFont="1" applyBorder="1"/>
    <xf numFmtId="0" fontId="29" fillId="2" borderId="0" xfId="0" applyFont="1" applyBorder="1"/>
    <xf numFmtId="0" fontId="3" fillId="2" borderId="0" xfId="0" applyFont="1" applyBorder="1" applyAlignment="1">
      <alignment horizontal="center"/>
    </xf>
    <xf numFmtId="0" fontId="29" fillId="2" borderId="0" xfId="0" applyFont="1" applyBorder="1" applyAlignment="1">
      <alignment horizontal="center"/>
    </xf>
    <xf numFmtId="0" fontId="29" fillId="2" borderId="9" xfId="0" applyFont="1" applyBorder="1"/>
    <xf numFmtId="0" fontId="29" fillId="2" borderId="10" xfId="0" applyFont="1" applyBorder="1"/>
    <xf numFmtId="0" fontId="29" fillId="2" borderId="5" xfId="0" applyFont="1" applyBorder="1"/>
    <xf numFmtId="0" fontId="30" fillId="2" borderId="4" xfId="0" applyFont="1" applyBorder="1"/>
    <xf numFmtId="0" fontId="30" fillId="2" borderId="0" xfId="0" applyFont="1" applyBorder="1"/>
    <xf numFmtId="0" fontId="30" fillId="2" borderId="0" xfId="0" applyFont="1" applyBorder="1" applyAlignment="1">
      <alignment horizontal="center"/>
    </xf>
    <xf numFmtId="0" fontId="30" fillId="2" borderId="5" xfId="0" applyFont="1" applyBorder="1"/>
    <xf numFmtId="0" fontId="3" fillId="2" borderId="4" xfId="0" applyFont="1" applyBorder="1"/>
    <xf numFmtId="0" fontId="31" fillId="2" borderId="0" xfId="0" applyFont="1" applyBorder="1"/>
    <xf numFmtId="0" fontId="3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" fillId="2" borderId="5" xfId="0" applyFont="1" applyBorder="1"/>
    <xf numFmtId="0" fontId="33" fillId="2" borderId="4" xfId="0" applyFont="1" applyBorder="1"/>
    <xf numFmtId="0" fontId="33" fillId="2" borderId="0" xfId="0" applyFont="1" applyBorder="1"/>
    <xf numFmtId="0" fontId="33" fillId="2" borderId="0" xfId="0" applyFont="1" applyBorder="1" applyAlignment="1">
      <alignment horizontal="center"/>
    </xf>
    <xf numFmtId="0" fontId="32" fillId="2" borderId="0" xfId="0" applyFont="1" applyBorder="1" applyAlignment="1">
      <alignment horizontal="center"/>
    </xf>
    <xf numFmtId="0" fontId="3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4" fillId="2" borderId="0" xfId="0" applyFont="1" applyBorder="1"/>
    <xf numFmtId="0" fontId="3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9" fillId="2" borderId="5" xfId="0" applyFont="1" applyBorder="1"/>
    <xf numFmtId="1" fontId="3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8" fillId="2" borderId="5" xfId="0" applyFont="1" applyBorder="1"/>
    <xf numFmtId="0" fontId="3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69" fillId="2" borderId="0" xfId="0" applyNumberFormat="1" applyFont="1" applyBorder="1"/>
    <xf numFmtId="0" fontId="69" fillId="2" borderId="5" xfId="0" applyFont="1" applyBorder="1"/>
    <xf numFmtId="0" fontId="70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0" fillId="2" borderId="5" xfId="0" applyFont="1" applyBorder="1"/>
    <xf numFmtId="0" fontId="7" fillId="2" borderId="4" xfId="0" applyFont="1" applyBorder="1"/>
    <xf numFmtId="0" fontId="71" fillId="2" borderId="0" xfId="0" applyFont="1" applyBorder="1"/>
    <xf numFmtId="0" fontId="71" fillId="2" borderId="0" xfId="0" applyFont="1" applyBorder="1" applyAlignment="1">
      <alignment horizontal="center"/>
    </xf>
    <xf numFmtId="1" fontId="7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1" fillId="2" borderId="5" xfId="0" applyFont="1" applyBorder="1"/>
    <xf numFmtId="0" fontId="72" fillId="2" borderId="4" xfId="0" applyFont="1" applyBorder="1" applyAlignment="1">
      <alignment horizontal="center"/>
    </xf>
    <xf numFmtId="0" fontId="72" fillId="2" borderId="0" xfId="0" applyFont="1" applyBorder="1" applyAlignment="1">
      <alignment horizontal="center"/>
    </xf>
    <xf numFmtId="0" fontId="72" fillId="2" borderId="0" xfId="0" applyFont="1" applyBorder="1"/>
    <xf numFmtId="0" fontId="72" fillId="2" borderId="5" xfId="0" applyFont="1" applyBorder="1"/>
    <xf numFmtId="0" fontId="7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4" xfId="0" applyFont="1" applyBorder="1"/>
    <xf numFmtId="0" fontId="76" fillId="2" borderId="0" xfId="0" applyFont="1" applyBorder="1"/>
    <xf numFmtId="0" fontId="76" fillId="2" borderId="0" xfId="0" applyFont="1" applyBorder="1" applyAlignment="1">
      <alignment horizontal="center"/>
    </xf>
    <xf numFmtId="1" fontId="76" fillId="2" borderId="0" xfId="0" applyNumberFormat="1" applyFont="1" applyBorder="1"/>
    <xf numFmtId="0" fontId="76" fillId="2" borderId="5" xfId="0" applyFont="1" applyBorder="1"/>
    <xf numFmtId="0" fontId="77" fillId="2" borderId="11" xfId="0" applyFont="1" applyBorder="1"/>
    <xf numFmtId="0" fontId="77" fillId="2" borderId="12" xfId="0" applyFont="1" applyBorder="1"/>
    <xf numFmtId="0" fontId="77" fillId="2" borderId="12" xfId="0" applyFont="1" applyBorder="1" applyAlignment="1">
      <alignment horizontal="center"/>
    </xf>
    <xf numFmtId="1" fontId="77" fillId="2" borderId="12" xfId="0" applyNumberFormat="1" applyFont="1" applyBorder="1"/>
    <xf numFmtId="0" fontId="77" fillId="2" borderId="10" xfId="0" applyFont="1" applyBorder="1"/>
    <xf numFmtId="1" fontId="7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1" fontId="100" fillId="2" borderId="0" xfId="0" applyNumberFormat="1" applyFont="1"/>
    <xf numFmtId="0" fontId="100" fillId="2" borderId="0" xfId="0" applyFont="1"/>
    <xf numFmtId="1" fontId="101" fillId="2" borderId="0" xfId="0" applyNumberFormat="1" applyFont="1"/>
    <xf numFmtId="1" fontId="102" fillId="2" borderId="0" xfId="0" applyNumberFormat="1" applyFont="1"/>
    <xf numFmtId="1" fontId="10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4" fillId="2" borderId="1" xfId="0" applyFont="1" applyBorder="1"/>
    <xf numFmtId="0" fontId="104" fillId="2" borderId="2" xfId="0" applyFont="1" applyBorder="1"/>
    <xf numFmtId="0" fontId="104" fillId="2" borderId="2" xfId="0" applyFont="1" applyBorder="1" applyAlignment="1">
      <alignment horizontal="center"/>
    </xf>
    <xf numFmtId="0" fontId="10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7" fillId="2" borderId="0" xfId="0" applyFont="1" applyBorder="1" applyAlignment="1">
      <alignment horizontal="left"/>
    </xf>
    <xf numFmtId="0" fontId="107" fillId="2" borderId="0" xfId="0" applyFont="1" applyBorder="1"/>
    <xf numFmtId="0" fontId="107" fillId="2" borderId="5" xfId="0" applyFont="1" applyBorder="1"/>
    <xf numFmtId="0" fontId="3" fillId="2" borderId="4" xfId="0" applyFont="1" applyBorder="1"/>
    <xf numFmtId="0" fontId="108" fillId="2" borderId="0" xfId="0" applyFont="1" applyBorder="1"/>
    <xf numFmtId="0" fontId="108" fillId="2" borderId="0" xfId="0" applyFont="1" applyBorder="1" applyAlignment="1">
      <alignment horizontal="center"/>
    </xf>
    <xf numFmtId="0" fontId="108" fillId="2" borderId="5" xfId="0" applyFont="1" applyBorder="1"/>
    <xf numFmtId="0" fontId="3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3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3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3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3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0" fontId="113" fillId="2" borderId="5" xfId="0" applyFont="1" applyBorder="1"/>
    <xf numFmtId="0" fontId="3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4" fillId="2" borderId="5" xfId="0" applyFont="1" applyBorder="1"/>
    <xf numFmtId="0" fontId="3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3" fillId="2" borderId="0" xfId="0" applyFont="1" applyBorder="1"/>
    <xf numFmtId="0" fontId="115" fillId="2" borderId="5" xfId="0" applyFont="1" applyBorder="1"/>
    <xf numFmtId="0" fontId="3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116" fillId="2" borderId="5" xfId="0" applyFont="1" applyBorder="1"/>
    <xf numFmtId="0" fontId="3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117" fillId="2" borderId="6" xfId="0" applyFont="1" applyBorder="1" applyAlignment="1">
      <alignment horizontal="center"/>
    </xf>
    <xf numFmtId="0" fontId="117" fillId="2" borderId="3" xfId="0" applyFont="1" applyBorder="1" applyAlignment="1">
      <alignment horizontal="center" wrapText="1"/>
    </xf>
    <xf numFmtId="0" fontId="117" fillId="2" borderId="5" xfId="0" applyFont="1" applyBorder="1"/>
    <xf numFmtId="0" fontId="118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119" fillId="2" borderId="7" xfId="0" applyFont="1" applyBorder="1"/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1" fillId="2" borderId="5" xfId="0" applyFont="1" applyBorder="1"/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2" fillId="2" borderId="7" xfId="0" applyFont="1" applyBorder="1" applyAlignment="1">
      <alignment horizontal="center" vertical="center"/>
    </xf>
    <xf numFmtId="2" fontId="122" fillId="2" borderId="5" xfId="0" applyNumberFormat="1" applyFont="1" applyBorder="1" applyAlignment="1">
      <alignment horizontal="center"/>
    </xf>
    <xf numFmtId="0" fontId="12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3" fillId="2" borderId="4" xfId="0" applyFont="1" applyBorder="1"/>
    <xf numFmtId="0" fontId="123" fillId="2" borderId="0" xfId="0" applyFont="1" applyBorder="1"/>
    <xf numFmtId="0" fontId="123" fillId="2" borderId="0" xfId="0" applyFont="1" applyBorder="1" applyAlignment="1">
      <alignment horizontal="center"/>
    </xf>
    <xf numFmtId="0" fontId="123" fillId="2" borderId="9" xfId="0" applyFont="1" applyBorder="1" applyAlignment="1">
      <alignment horizontal="center"/>
    </xf>
    <xf numFmtId="0" fontId="123" fillId="2" borderId="10" xfId="0" applyFont="1" applyBorder="1" applyAlignment="1">
      <alignment horizontal="center"/>
    </xf>
    <xf numFmtId="0" fontId="123" fillId="2" borderId="5" xfId="0" applyFont="1" applyBorder="1"/>
    <xf numFmtId="0" fontId="3" fillId="2" borderId="4" xfId="0" applyFont="1" applyBorder="1"/>
    <xf numFmtId="0" fontId="124" fillId="2" borderId="0" xfId="0" applyFont="1" applyBorder="1"/>
    <xf numFmtId="0" fontId="3" fillId="2" borderId="0" xfId="0" applyFont="1" applyBorder="1" applyAlignment="1">
      <alignment horizontal="center"/>
    </xf>
    <xf numFmtId="0" fontId="124" fillId="2" borderId="0" xfId="0" applyFont="1" applyBorder="1" applyAlignment="1">
      <alignment horizontal="center"/>
    </xf>
    <xf numFmtId="0" fontId="124" fillId="2" borderId="9" xfId="0" applyFont="1" applyBorder="1"/>
    <xf numFmtId="0" fontId="124" fillId="2" borderId="10" xfId="0" applyFont="1" applyBorder="1"/>
    <xf numFmtId="0" fontId="124" fillId="2" borderId="5" xfId="0" applyFont="1" applyBorder="1"/>
    <xf numFmtId="0" fontId="125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125" fillId="2" borderId="5" xfId="0" applyFont="1" applyBorder="1"/>
    <xf numFmtId="0" fontId="3" fillId="2" borderId="4" xfId="0" applyFont="1" applyBorder="1"/>
    <xf numFmtId="0" fontId="126" fillId="2" borderId="0" xfId="0" applyFont="1" applyBorder="1"/>
    <xf numFmtId="0" fontId="12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" fillId="2" borderId="5" xfId="0" applyFont="1" applyBorder="1"/>
    <xf numFmtId="0" fontId="128" fillId="2" borderId="4" xfId="0" applyFont="1" applyBorder="1"/>
    <xf numFmtId="0" fontId="128" fillId="2" borderId="0" xfId="0" applyFont="1" applyBorder="1"/>
    <xf numFmtId="0" fontId="128" fillId="2" borderId="0" xfId="0" applyFont="1" applyBorder="1" applyAlignment="1">
      <alignment horizontal="center"/>
    </xf>
    <xf numFmtId="0" fontId="127" fillId="2" borderId="0" xfId="0" applyFont="1" applyBorder="1" applyAlignment="1">
      <alignment horizontal="center"/>
    </xf>
    <xf numFmtId="0" fontId="12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9" fillId="2" borderId="0" xfId="0" applyFont="1" applyBorder="1"/>
    <xf numFmtId="0" fontId="12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4" fillId="2" borderId="5" xfId="0" applyFont="1" applyBorder="1"/>
    <xf numFmtId="1" fontId="13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3" fillId="2" borderId="5" xfId="0" applyFont="1" applyBorder="1"/>
    <xf numFmtId="0" fontId="3" fillId="2" borderId="4" xfId="0" applyFont="1" applyBorder="1"/>
    <xf numFmtId="0" fontId="164" fillId="2" borderId="0" xfId="0" applyFont="1" applyBorder="1"/>
    <xf numFmtId="0" fontId="164" fillId="2" borderId="0" xfId="0" applyFont="1" applyBorder="1" applyAlignment="1">
      <alignment horizontal="center"/>
    </xf>
    <xf numFmtId="1" fontId="164" fillId="2" borderId="0" xfId="0" applyNumberFormat="1" applyFont="1" applyBorder="1"/>
    <xf numFmtId="0" fontId="164" fillId="2" borderId="5" xfId="0" applyFont="1" applyBorder="1"/>
    <xf numFmtId="0" fontId="165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5" fillId="2" borderId="5" xfId="0" applyFont="1" applyBorder="1"/>
    <xf numFmtId="0" fontId="7" fillId="2" borderId="4" xfId="0" applyFont="1" applyBorder="1"/>
    <xf numFmtId="0" fontId="166" fillId="2" borderId="0" xfId="0" applyFont="1" applyBorder="1"/>
    <xf numFmtId="0" fontId="166" fillId="2" borderId="0" xfId="0" applyFont="1" applyBorder="1" applyAlignment="1">
      <alignment horizontal="center"/>
    </xf>
    <xf numFmtId="1" fontId="16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6" fillId="2" borderId="5" xfId="0" applyFont="1" applyBorder="1"/>
    <xf numFmtId="0" fontId="167" fillId="2" borderId="4" xfId="0" applyFont="1" applyBorder="1" applyAlignment="1">
      <alignment horizontal="center"/>
    </xf>
    <xf numFmtId="0" fontId="167" fillId="2" borderId="0" xfId="0" applyFont="1" applyBorder="1" applyAlignment="1">
      <alignment horizontal="center"/>
    </xf>
    <xf numFmtId="0" fontId="167" fillId="2" borderId="0" xfId="0" applyFont="1" applyBorder="1"/>
    <xf numFmtId="0" fontId="167" fillId="2" borderId="5" xfId="0" applyFont="1" applyBorder="1"/>
    <xf numFmtId="0" fontId="7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" fillId="2" borderId="5" xfId="0" applyFont="1" applyBorder="1"/>
    <xf numFmtId="0" fontId="169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4" xfId="0" applyFont="1" applyBorder="1"/>
    <xf numFmtId="0" fontId="171" fillId="2" borderId="0" xfId="0" applyFont="1" applyBorder="1"/>
    <xf numFmtId="0" fontId="171" fillId="2" borderId="0" xfId="0" applyFont="1" applyBorder="1" applyAlignment="1">
      <alignment horizontal="center"/>
    </xf>
    <xf numFmtId="1" fontId="171" fillId="2" borderId="0" xfId="0" applyNumberFormat="1" applyFont="1" applyBorder="1"/>
    <xf numFmtId="0" fontId="171" fillId="2" borderId="5" xfId="0" applyFont="1" applyBorder="1"/>
    <xf numFmtId="0" fontId="172" fillId="2" borderId="11" xfId="0" applyFont="1" applyBorder="1"/>
    <xf numFmtId="0" fontId="172" fillId="2" borderId="12" xfId="0" applyFont="1" applyBorder="1"/>
    <xf numFmtId="0" fontId="172" fillId="2" borderId="12" xfId="0" applyFont="1" applyBorder="1" applyAlignment="1">
      <alignment horizontal="center"/>
    </xf>
    <xf numFmtId="1" fontId="172" fillId="2" borderId="12" xfId="0" applyNumberFormat="1" applyFont="1" applyBorder="1"/>
    <xf numFmtId="0" fontId="172" fillId="2" borderId="10" xfId="0" applyFont="1" applyBorder="1"/>
    <xf numFmtId="1" fontId="17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4" fillId="2" borderId="0" xfId="0" applyNumberFormat="1" applyFont="1"/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1" fontId="195" fillId="2" borderId="0" xfId="0" applyNumberFormat="1" applyFont="1"/>
    <xf numFmtId="0" fontId="195" fillId="2" borderId="0" xfId="0" applyFont="1"/>
    <xf numFmtId="1" fontId="196" fillId="2" borderId="0" xfId="0" applyNumberFormat="1" applyFont="1"/>
    <xf numFmtId="1" fontId="197" fillId="2" borderId="0" xfId="0" applyNumberFormat="1" applyFont="1"/>
    <xf numFmtId="1" fontId="19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99" fillId="2" borderId="1" xfId="0" applyFont="1" applyBorder="1"/>
    <xf numFmtId="0" fontId="199" fillId="2" borderId="2" xfId="0" applyFont="1" applyBorder="1"/>
    <xf numFmtId="0" fontId="199" fillId="2" borderId="2" xfId="0" applyFont="1" applyBorder="1" applyAlignment="1">
      <alignment horizontal="center"/>
    </xf>
    <xf numFmtId="0" fontId="19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02" fillId="2" borderId="0" xfId="0" applyFont="1" applyBorder="1" applyAlignment="1">
      <alignment horizontal="left"/>
    </xf>
    <xf numFmtId="0" fontId="202" fillId="2" borderId="0" xfId="0" applyFont="1" applyBorder="1"/>
    <xf numFmtId="0" fontId="202" fillId="2" borderId="5" xfId="0" applyFont="1" applyBorder="1"/>
    <xf numFmtId="0" fontId="3" fillId="2" borderId="4" xfId="0" applyFont="1" applyBorder="1"/>
    <xf numFmtId="0" fontId="203" fillId="2" borderId="0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3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3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3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3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3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0" fontId="208" fillId="2" borderId="5" xfId="0" applyFont="1" applyBorder="1"/>
    <xf numFmtId="0" fontId="3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209" fillId="2" borderId="5" xfId="0" applyFont="1" applyBorder="1"/>
    <xf numFmtId="0" fontId="3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3" fillId="2" borderId="0" xfId="0" applyFont="1" applyBorder="1"/>
    <xf numFmtId="0" fontId="210" fillId="2" borderId="5" xfId="0" applyFont="1" applyBorder="1"/>
    <xf numFmtId="0" fontId="3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211" fillId="2" borderId="5" xfId="0" applyFont="1" applyBorder="1"/>
    <xf numFmtId="0" fontId="3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212" fillId="2" borderId="6" xfId="0" applyFont="1" applyBorder="1" applyAlignment="1">
      <alignment horizontal="center"/>
    </xf>
    <xf numFmtId="0" fontId="212" fillId="2" borderId="3" xfId="0" applyFont="1" applyBorder="1" applyAlignment="1">
      <alignment horizontal="center" wrapText="1"/>
    </xf>
    <xf numFmtId="0" fontId="212" fillId="2" borderId="5" xfId="0" applyFont="1" applyBorder="1"/>
    <xf numFmtId="0" fontId="21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214" fillId="2" borderId="7" xfId="0" applyFont="1" applyBorder="1"/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6" fillId="2" borderId="5" xfId="0" applyFont="1" applyBorder="1"/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17" fillId="2" borderId="7" xfId="0" applyFont="1" applyBorder="1" applyAlignment="1">
      <alignment horizontal="center" vertical="center"/>
    </xf>
    <xf numFmtId="2" fontId="217" fillId="2" borderId="5" xfId="0" applyNumberFormat="1" applyFont="1" applyBorder="1" applyAlignment="1">
      <alignment horizontal="center"/>
    </xf>
    <xf numFmtId="0" fontId="21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18" fillId="2" borderId="4" xfId="0" applyFont="1" applyBorder="1"/>
    <xf numFmtId="0" fontId="218" fillId="2" borderId="0" xfId="0" applyFont="1" applyBorder="1"/>
    <xf numFmtId="0" fontId="218" fillId="2" borderId="0" xfId="0" applyFont="1" applyBorder="1" applyAlignment="1">
      <alignment horizontal="center"/>
    </xf>
    <xf numFmtId="0" fontId="218" fillId="2" borderId="9" xfId="0" applyFont="1" applyBorder="1" applyAlignment="1">
      <alignment horizontal="center"/>
    </xf>
    <xf numFmtId="0" fontId="218" fillId="2" borderId="10" xfId="0" applyFont="1" applyBorder="1" applyAlignment="1">
      <alignment horizontal="center"/>
    </xf>
    <xf numFmtId="0" fontId="218" fillId="2" borderId="5" xfId="0" applyFont="1" applyBorder="1"/>
    <xf numFmtId="0" fontId="3" fillId="2" borderId="4" xfId="0" applyFont="1" applyBorder="1"/>
    <xf numFmtId="0" fontId="219" fillId="2" borderId="0" xfId="0" applyFont="1" applyBorder="1"/>
    <xf numFmtId="0" fontId="3" fillId="2" borderId="0" xfId="0" applyFont="1" applyBorder="1" applyAlignment="1">
      <alignment horizontal="center"/>
    </xf>
    <xf numFmtId="0" fontId="219" fillId="2" borderId="0" xfId="0" applyFont="1" applyBorder="1" applyAlignment="1">
      <alignment horizontal="center"/>
    </xf>
    <xf numFmtId="0" fontId="219" fillId="2" borderId="9" xfId="0" applyFont="1" applyBorder="1"/>
    <xf numFmtId="0" fontId="219" fillId="2" borderId="10" xfId="0" applyFont="1" applyBorder="1"/>
    <xf numFmtId="0" fontId="219" fillId="2" borderId="5" xfId="0" applyFont="1" applyBorder="1"/>
    <xf numFmtId="0" fontId="220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220" fillId="2" borderId="5" xfId="0" applyFont="1" applyBorder="1"/>
    <xf numFmtId="0" fontId="3" fillId="2" borderId="4" xfId="0" applyFont="1" applyBorder="1"/>
    <xf numFmtId="0" fontId="221" fillId="2" borderId="0" xfId="0" applyFont="1" applyBorder="1"/>
    <xf numFmtId="0" fontId="22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221" fillId="2" borderId="5" xfId="0" applyFont="1" applyBorder="1"/>
    <xf numFmtId="0" fontId="223" fillId="2" borderId="4" xfId="0" applyFont="1" applyBorder="1"/>
    <xf numFmtId="0" fontId="223" fillId="2" borderId="0" xfId="0" applyFont="1" applyBorder="1"/>
    <xf numFmtId="0" fontId="223" fillId="2" borderId="0" xfId="0" applyFont="1" applyBorder="1" applyAlignment="1">
      <alignment horizontal="center"/>
    </xf>
    <xf numFmtId="0" fontId="222" fillId="2" borderId="0" xfId="0" applyFont="1" applyBorder="1" applyAlignment="1">
      <alignment horizontal="center"/>
    </xf>
    <xf numFmtId="0" fontId="22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224" fillId="2" borderId="0" xfId="0" applyFont="1" applyBorder="1"/>
    <xf numFmtId="0" fontId="22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22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22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9" fillId="2" borderId="5" xfId="0" applyFont="1" applyBorder="1"/>
    <xf numFmtId="1" fontId="22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8" fillId="2" borderId="5" xfId="0" applyFont="1" applyBorder="1"/>
    <xf numFmtId="0" fontId="3" fillId="2" borderId="4" xfId="0" applyFont="1" applyBorder="1"/>
    <xf numFmtId="0" fontId="259" fillId="2" borderId="0" xfId="0" applyFont="1" applyBorder="1"/>
    <xf numFmtId="0" fontId="259" fillId="2" borderId="0" xfId="0" applyFont="1" applyBorder="1" applyAlignment="1">
      <alignment horizontal="center"/>
    </xf>
    <xf numFmtId="1" fontId="259" fillId="2" borderId="0" xfId="0" applyNumberFormat="1" applyFont="1" applyBorder="1"/>
    <xf numFmtId="0" fontId="259" fillId="2" borderId="5" xfId="0" applyFont="1" applyBorder="1"/>
    <xf numFmtId="0" fontId="260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260" fillId="2" borderId="5" xfId="0" applyFont="1" applyBorder="1"/>
    <xf numFmtId="0" fontId="7" fillId="2" borderId="4" xfId="0" applyFont="1" applyBorder="1"/>
    <xf numFmtId="0" fontId="261" fillId="2" borderId="0" xfId="0" applyFont="1" applyBorder="1"/>
    <xf numFmtId="0" fontId="261" fillId="2" borderId="0" xfId="0" applyFont="1" applyBorder="1" applyAlignment="1">
      <alignment horizontal="center"/>
    </xf>
    <xf numFmtId="1" fontId="26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1" fillId="2" borderId="5" xfId="0" applyFont="1" applyBorder="1"/>
    <xf numFmtId="0" fontId="262" fillId="2" borderId="4" xfId="0" applyFont="1" applyBorder="1" applyAlignment="1">
      <alignment horizontal="center"/>
    </xf>
    <xf numFmtId="0" fontId="262" fillId="2" borderId="0" xfId="0" applyFont="1" applyBorder="1" applyAlignment="1">
      <alignment horizontal="center"/>
    </xf>
    <xf numFmtId="0" fontId="262" fillId="2" borderId="0" xfId="0" applyFont="1" applyBorder="1"/>
    <xf numFmtId="0" fontId="262" fillId="2" borderId="5" xfId="0" applyFont="1" applyBorder="1"/>
    <xf numFmtId="0" fontId="7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3" fillId="2" borderId="5" xfId="0" applyFont="1" applyBorder="1"/>
    <xf numFmtId="0" fontId="264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4" xfId="0" applyFont="1" applyBorder="1"/>
    <xf numFmtId="0" fontId="266" fillId="2" borderId="0" xfId="0" applyFont="1" applyBorder="1"/>
    <xf numFmtId="0" fontId="266" fillId="2" borderId="0" xfId="0" applyFont="1" applyBorder="1" applyAlignment="1">
      <alignment horizontal="center"/>
    </xf>
    <xf numFmtId="1" fontId="266" fillId="2" borderId="0" xfId="0" applyNumberFormat="1" applyFont="1" applyBorder="1"/>
    <xf numFmtId="0" fontId="266" fillId="2" borderId="5" xfId="0" applyFont="1" applyBorder="1"/>
    <xf numFmtId="0" fontId="267" fillId="2" borderId="11" xfId="0" applyFont="1" applyBorder="1"/>
    <xf numFmtId="0" fontId="267" fillId="2" borderId="12" xfId="0" applyFont="1" applyBorder="1"/>
    <xf numFmtId="0" fontId="267" fillId="2" borderId="12" xfId="0" applyFont="1" applyBorder="1" applyAlignment="1">
      <alignment horizontal="center"/>
    </xf>
    <xf numFmtId="1" fontId="267" fillId="2" borderId="12" xfId="0" applyNumberFormat="1" applyFont="1" applyBorder="1"/>
    <xf numFmtId="0" fontId="267" fillId="2" borderId="10" xfId="0" applyFont="1" applyBorder="1"/>
    <xf numFmtId="1" fontId="26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269" fillId="2" borderId="0" xfId="0" applyNumberFormat="1" applyFont="1"/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1" fontId="290" fillId="2" borderId="0" xfId="0" applyNumberFormat="1" applyFont="1"/>
    <xf numFmtId="0" fontId="290" fillId="2" borderId="0" xfId="0" applyFont="1"/>
    <xf numFmtId="1" fontId="291" fillId="2" borderId="0" xfId="0" applyNumberFormat="1" applyFont="1"/>
    <xf numFmtId="1" fontId="292" fillId="2" borderId="0" xfId="0" applyNumberFormat="1" applyFont="1"/>
    <xf numFmtId="1" fontId="29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94" fillId="2" borderId="1" xfId="0" applyFont="1" applyBorder="1"/>
    <xf numFmtId="0" fontId="294" fillId="2" borderId="2" xfId="0" applyFont="1" applyBorder="1"/>
    <xf numFmtId="0" fontId="294" fillId="2" borderId="2" xfId="0" applyFont="1" applyBorder="1" applyAlignment="1">
      <alignment horizontal="center"/>
    </xf>
    <xf numFmtId="0" fontId="29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97" fillId="2" borderId="0" xfId="0" applyFont="1" applyBorder="1" applyAlignment="1">
      <alignment horizontal="left"/>
    </xf>
    <xf numFmtId="0" fontId="297" fillId="2" borderId="0" xfId="0" applyFont="1" applyBorder="1"/>
    <xf numFmtId="0" fontId="297" fillId="2" borderId="5" xfId="0" applyFont="1" applyBorder="1"/>
    <xf numFmtId="0" fontId="3" fillId="2" borderId="4" xfId="0" applyFont="1" applyBorder="1"/>
    <xf numFmtId="0" fontId="298" fillId="2" borderId="0" xfId="0" applyFont="1" applyBorder="1"/>
    <xf numFmtId="0" fontId="298" fillId="2" borderId="0" xfId="0" applyFont="1" applyBorder="1" applyAlignment="1">
      <alignment horizontal="center"/>
    </xf>
    <xf numFmtId="0" fontId="298" fillId="2" borderId="5" xfId="0" applyFont="1" applyBorder="1"/>
    <xf numFmtId="0" fontId="3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3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3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3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3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0" fontId="303" fillId="2" borderId="5" xfId="0" applyFont="1" applyBorder="1"/>
    <xf numFmtId="0" fontId="3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04" fillId="2" borderId="5" xfId="0" applyFont="1" applyBorder="1"/>
    <xf numFmtId="0" fontId="3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" fillId="2" borderId="0" xfId="0" applyFont="1" applyBorder="1"/>
    <xf numFmtId="0" fontId="305" fillId="2" borderId="5" xfId="0" applyFont="1" applyBorder="1"/>
    <xf numFmtId="0" fontId="3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06" fillId="2" borderId="5" xfId="0" applyFont="1" applyBorder="1"/>
    <xf numFmtId="0" fontId="3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307" fillId="2" borderId="6" xfId="0" applyFont="1" applyBorder="1" applyAlignment="1">
      <alignment horizontal="center"/>
    </xf>
    <xf numFmtId="0" fontId="307" fillId="2" borderId="3" xfId="0" applyFont="1" applyBorder="1" applyAlignment="1">
      <alignment horizontal="center" wrapText="1"/>
    </xf>
    <xf numFmtId="0" fontId="307" fillId="2" borderId="5" xfId="0" applyFont="1" applyBorder="1"/>
    <xf numFmtId="0" fontId="308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309" fillId="2" borderId="7" xfId="0" applyFont="1" applyBorder="1"/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1" fillId="2" borderId="5" xfId="0" applyFont="1" applyBorder="1"/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312" fillId="2" borderId="7" xfId="0" applyFont="1" applyBorder="1" applyAlignment="1">
      <alignment horizontal="center" vertical="center"/>
    </xf>
    <xf numFmtId="2" fontId="312" fillId="2" borderId="5" xfId="0" applyNumberFormat="1" applyFont="1" applyBorder="1" applyAlignment="1">
      <alignment horizontal="center"/>
    </xf>
    <xf numFmtId="0" fontId="31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313" fillId="2" borderId="4" xfId="0" applyFont="1" applyBorder="1"/>
    <xf numFmtId="0" fontId="313" fillId="2" borderId="0" xfId="0" applyFont="1" applyBorder="1"/>
    <xf numFmtId="0" fontId="313" fillId="2" borderId="0" xfId="0" applyFont="1" applyBorder="1" applyAlignment="1">
      <alignment horizontal="center"/>
    </xf>
    <xf numFmtId="0" fontId="313" fillId="2" borderId="9" xfId="0" applyFont="1" applyBorder="1" applyAlignment="1">
      <alignment horizontal="center"/>
    </xf>
    <xf numFmtId="0" fontId="313" fillId="2" borderId="10" xfId="0" applyFont="1" applyBorder="1" applyAlignment="1">
      <alignment horizontal="center"/>
    </xf>
    <xf numFmtId="0" fontId="313" fillId="2" borderId="5" xfId="0" applyFont="1" applyBorder="1"/>
    <xf numFmtId="0" fontId="3" fillId="2" borderId="4" xfId="0" applyFont="1" applyBorder="1"/>
    <xf numFmtId="0" fontId="314" fillId="2" borderId="0" xfId="0" applyFont="1" applyBorder="1"/>
    <xf numFmtId="0" fontId="3" fillId="2" borderId="0" xfId="0" applyFont="1" applyBorder="1" applyAlignment="1">
      <alignment horizontal="center"/>
    </xf>
    <xf numFmtId="0" fontId="314" fillId="2" borderId="0" xfId="0" applyFont="1" applyBorder="1" applyAlignment="1">
      <alignment horizontal="center"/>
    </xf>
    <xf numFmtId="0" fontId="314" fillId="2" borderId="9" xfId="0" applyFont="1" applyBorder="1"/>
    <xf numFmtId="0" fontId="314" fillId="2" borderId="10" xfId="0" applyFont="1" applyBorder="1"/>
    <xf numFmtId="0" fontId="314" fillId="2" borderId="5" xfId="0" applyFont="1" applyBorder="1"/>
    <xf numFmtId="0" fontId="315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315" fillId="2" borderId="5" xfId="0" applyFont="1" applyBorder="1"/>
    <xf numFmtId="0" fontId="3" fillId="2" borderId="4" xfId="0" applyFont="1" applyBorder="1"/>
    <xf numFmtId="0" fontId="316" fillId="2" borderId="0" xfId="0" applyFont="1" applyBorder="1"/>
    <xf numFmtId="0" fontId="31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6" fillId="2" borderId="5" xfId="0" applyFont="1" applyBorder="1"/>
    <xf numFmtId="0" fontId="318" fillId="2" borderId="4" xfId="0" applyFont="1" applyBorder="1"/>
    <xf numFmtId="0" fontId="318" fillId="2" borderId="0" xfId="0" applyFont="1" applyBorder="1"/>
    <xf numFmtId="0" fontId="318" fillId="2" borderId="0" xfId="0" applyFont="1" applyBorder="1" applyAlignment="1">
      <alignment horizontal="center"/>
    </xf>
    <xf numFmtId="0" fontId="317" fillId="2" borderId="0" xfId="0" applyFont="1" applyBorder="1" applyAlignment="1">
      <alignment horizontal="center"/>
    </xf>
    <xf numFmtId="0" fontId="31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19" fillId="2" borderId="0" xfId="0" applyFont="1" applyBorder="1"/>
    <xf numFmtId="0" fontId="31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2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2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4" fillId="2" borderId="5" xfId="0" applyFont="1" applyBorder="1"/>
    <xf numFmtId="1" fontId="32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5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3" fillId="2" borderId="5" xfId="0" applyFont="1" applyBorder="1"/>
    <xf numFmtId="0" fontId="3" fillId="2" borderId="4" xfId="0" applyFont="1" applyBorder="1"/>
    <xf numFmtId="0" fontId="354" fillId="2" borderId="0" xfId="0" applyFont="1" applyBorder="1"/>
    <xf numFmtId="0" fontId="354" fillId="2" borderId="0" xfId="0" applyFont="1" applyBorder="1" applyAlignment="1">
      <alignment horizontal="center"/>
    </xf>
    <xf numFmtId="1" fontId="354" fillId="2" borderId="0" xfId="0" applyNumberFormat="1" applyFont="1" applyBorder="1"/>
    <xf numFmtId="0" fontId="354" fillId="2" borderId="5" xfId="0" applyFont="1" applyBorder="1"/>
    <xf numFmtId="0" fontId="355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355" fillId="2" borderId="5" xfId="0" applyFont="1" applyBorder="1"/>
    <xf numFmtId="0" fontId="7" fillId="2" borderId="4" xfId="0" applyFont="1" applyBorder="1"/>
    <xf numFmtId="0" fontId="356" fillId="2" borderId="0" xfId="0" applyFont="1" applyBorder="1"/>
    <xf numFmtId="0" fontId="356" fillId="2" borderId="0" xfId="0" applyFont="1" applyBorder="1" applyAlignment="1">
      <alignment horizontal="center"/>
    </xf>
    <xf numFmtId="1" fontId="35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6" fillId="2" borderId="5" xfId="0" applyFont="1" applyBorder="1"/>
    <xf numFmtId="0" fontId="357" fillId="2" borderId="4" xfId="0" applyFont="1" applyBorder="1" applyAlignment="1">
      <alignment horizontal="center"/>
    </xf>
    <xf numFmtId="0" fontId="357" fillId="2" borderId="0" xfId="0" applyFont="1" applyBorder="1" applyAlignment="1">
      <alignment horizontal="center"/>
    </xf>
    <xf numFmtId="0" fontId="357" fillId="2" borderId="0" xfId="0" applyFont="1" applyBorder="1"/>
    <xf numFmtId="0" fontId="357" fillId="2" borderId="5" xfId="0" applyFont="1" applyBorder="1"/>
    <xf numFmtId="0" fontId="7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8" fillId="2" borderId="5" xfId="0" applyFont="1" applyBorder="1"/>
    <xf numFmtId="0" fontId="359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4" xfId="0" applyFont="1" applyBorder="1"/>
    <xf numFmtId="0" fontId="361" fillId="2" borderId="0" xfId="0" applyFont="1" applyBorder="1"/>
    <xf numFmtId="0" fontId="361" fillId="2" borderId="0" xfId="0" applyFont="1" applyBorder="1" applyAlignment="1">
      <alignment horizontal="center"/>
    </xf>
    <xf numFmtId="1" fontId="361" fillId="2" borderId="0" xfId="0" applyNumberFormat="1" applyFont="1" applyBorder="1"/>
    <xf numFmtId="0" fontId="361" fillId="2" borderId="5" xfId="0" applyFont="1" applyBorder="1"/>
    <xf numFmtId="0" fontId="362" fillId="2" borderId="11" xfId="0" applyFont="1" applyBorder="1"/>
    <xf numFmtId="0" fontId="362" fillId="2" borderId="12" xfId="0" applyFont="1" applyBorder="1"/>
    <xf numFmtId="0" fontId="362" fillId="2" borderId="12" xfId="0" applyFont="1" applyBorder="1" applyAlignment="1">
      <alignment horizontal="center"/>
    </xf>
    <xf numFmtId="1" fontId="362" fillId="2" borderId="12" xfId="0" applyNumberFormat="1" applyFont="1" applyBorder="1"/>
    <xf numFmtId="0" fontId="362" fillId="2" borderId="10" xfId="0" applyFont="1" applyBorder="1"/>
    <xf numFmtId="1" fontId="36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364" fillId="2" borderId="0" xfId="0" applyNumberFormat="1" applyFont="1"/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1" fontId="385" fillId="2" borderId="0" xfId="0" applyNumberFormat="1" applyFont="1"/>
    <xf numFmtId="0" fontId="385" fillId="2" borderId="0" xfId="0" applyFont="1"/>
    <xf numFmtId="1" fontId="386" fillId="2" borderId="0" xfId="0" applyNumberFormat="1" applyFont="1"/>
    <xf numFmtId="1" fontId="387" fillId="2" borderId="0" xfId="0" applyNumberFormat="1" applyFont="1"/>
    <xf numFmtId="1" fontId="38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389" fillId="2" borderId="1" xfId="0" applyFont="1" applyBorder="1"/>
    <xf numFmtId="0" fontId="389" fillId="2" borderId="2" xfId="0" applyFont="1" applyBorder="1"/>
    <xf numFmtId="0" fontId="389" fillId="2" borderId="2" xfId="0" applyFont="1" applyBorder="1" applyAlignment="1">
      <alignment horizontal="center"/>
    </xf>
    <xf numFmtId="0" fontId="38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392" fillId="2" borderId="0" xfId="0" applyFont="1" applyBorder="1" applyAlignment="1">
      <alignment horizontal="left"/>
    </xf>
    <xf numFmtId="0" fontId="392" fillId="2" borderId="0" xfId="0" applyFont="1" applyBorder="1"/>
    <xf numFmtId="0" fontId="392" fillId="2" borderId="5" xfId="0" applyFont="1" applyBorder="1"/>
    <xf numFmtId="0" fontId="3" fillId="2" borderId="4" xfId="0" applyFont="1" applyBorder="1"/>
    <xf numFmtId="0" fontId="393" fillId="2" borderId="0" xfId="0" applyFont="1" applyBorder="1"/>
    <xf numFmtId="0" fontId="393" fillId="2" borderId="0" xfId="0" applyFont="1" applyBorder="1" applyAlignment="1">
      <alignment horizontal="center"/>
    </xf>
    <xf numFmtId="0" fontId="393" fillId="2" borderId="5" xfId="0" applyFont="1" applyBorder="1"/>
    <xf numFmtId="0" fontId="3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3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3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3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3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0" fontId="398" fillId="2" borderId="5" xfId="0" applyFont="1" applyBorder="1"/>
    <xf numFmtId="0" fontId="3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99" fillId="2" borderId="5" xfId="0" applyFont="1" applyBorder="1"/>
    <xf numFmtId="0" fontId="3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3" fillId="2" borderId="0" xfId="0" applyFont="1" applyBorder="1"/>
    <xf numFmtId="0" fontId="400" fillId="2" borderId="5" xfId="0" applyFont="1" applyBorder="1"/>
    <xf numFmtId="0" fontId="3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401" fillId="2" borderId="5" xfId="0" applyFont="1" applyBorder="1"/>
    <xf numFmtId="0" fontId="3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402" fillId="2" borderId="6" xfId="0" applyFont="1" applyBorder="1" applyAlignment="1">
      <alignment horizontal="center"/>
    </xf>
    <xf numFmtId="0" fontId="402" fillId="2" borderId="3" xfId="0" applyFont="1" applyBorder="1" applyAlignment="1">
      <alignment horizontal="center" wrapText="1"/>
    </xf>
    <xf numFmtId="0" fontId="402" fillId="2" borderId="5" xfId="0" applyFont="1" applyBorder="1"/>
    <xf numFmtId="0" fontId="40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404" fillId="2" borderId="7" xfId="0" applyFont="1" applyBorder="1"/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6" fillId="2" borderId="5" xfId="0" applyFont="1" applyBorder="1"/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407" fillId="2" borderId="7" xfId="0" applyFont="1" applyBorder="1" applyAlignment="1">
      <alignment horizontal="center" vertical="center"/>
    </xf>
    <xf numFmtId="2" fontId="407" fillId="2" borderId="5" xfId="0" applyNumberFormat="1" applyFont="1" applyBorder="1" applyAlignment="1">
      <alignment horizontal="center"/>
    </xf>
    <xf numFmtId="0" fontId="40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408" fillId="2" borderId="4" xfId="0" applyFont="1" applyBorder="1"/>
    <xf numFmtId="0" fontId="408" fillId="2" borderId="0" xfId="0" applyFont="1" applyBorder="1"/>
    <xf numFmtId="0" fontId="408" fillId="2" borderId="0" xfId="0" applyFont="1" applyBorder="1" applyAlignment="1">
      <alignment horizontal="center"/>
    </xf>
    <xf numFmtId="0" fontId="408" fillId="2" borderId="9" xfId="0" applyFont="1" applyBorder="1" applyAlignment="1">
      <alignment horizontal="center"/>
    </xf>
    <xf numFmtId="0" fontId="408" fillId="2" borderId="10" xfId="0" applyFont="1" applyBorder="1" applyAlignment="1">
      <alignment horizontal="center"/>
    </xf>
    <xf numFmtId="0" fontId="408" fillId="2" borderId="5" xfId="0" applyFont="1" applyBorder="1"/>
    <xf numFmtId="0" fontId="3" fillId="2" borderId="4" xfId="0" applyFont="1" applyBorder="1"/>
    <xf numFmtId="0" fontId="409" fillId="2" borderId="0" xfId="0" applyFont="1" applyBorder="1"/>
    <xf numFmtId="0" fontId="3" fillId="2" borderId="0" xfId="0" applyFont="1" applyBorder="1" applyAlignment="1">
      <alignment horizontal="center"/>
    </xf>
    <xf numFmtId="0" fontId="409" fillId="2" borderId="0" xfId="0" applyFont="1" applyBorder="1" applyAlignment="1">
      <alignment horizontal="center"/>
    </xf>
    <xf numFmtId="0" fontId="409" fillId="2" borderId="9" xfId="0" applyFont="1" applyBorder="1"/>
    <xf numFmtId="0" fontId="409" fillId="2" borderId="10" xfId="0" applyFont="1" applyBorder="1"/>
    <xf numFmtId="0" fontId="409" fillId="2" borderId="5" xfId="0" applyFont="1" applyBorder="1"/>
    <xf numFmtId="0" fontId="410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410" fillId="2" borderId="5" xfId="0" applyFont="1" applyBorder="1"/>
    <xf numFmtId="0" fontId="3" fillId="2" borderId="4" xfId="0" applyFont="1" applyBorder="1"/>
    <xf numFmtId="0" fontId="411" fillId="2" borderId="0" xfId="0" applyFont="1" applyBorder="1"/>
    <xf numFmtId="0" fontId="41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411" fillId="2" borderId="5" xfId="0" applyFont="1" applyBorder="1"/>
    <xf numFmtId="0" fontId="413" fillId="2" borderId="4" xfId="0" applyFont="1" applyBorder="1"/>
    <xf numFmtId="0" fontId="413" fillId="2" borderId="0" xfId="0" applyFont="1" applyBorder="1"/>
    <xf numFmtId="0" fontId="413" fillId="2" borderId="0" xfId="0" applyFont="1" applyBorder="1" applyAlignment="1">
      <alignment horizontal="center"/>
    </xf>
    <xf numFmtId="0" fontId="412" fillId="2" borderId="0" xfId="0" applyFont="1" applyBorder="1" applyAlignment="1">
      <alignment horizontal="center"/>
    </xf>
    <xf numFmtId="0" fontId="41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414" fillId="2" borderId="0" xfId="0" applyFont="1" applyBorder="1"/>
    <xf numFmtId="0" fontId="41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41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41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9" fillId="2" borderId="5" xfId="0" applyFont="1" applyBorder="1"/>
    <xf numFmtId="1" fontId="41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8" fillId="2" borderId="5" xfId="0" applyFont="1" applyBorder="1"/>
    <xf numFmtId="0" fontId="3" fillId="2" borderId="4" xfId="0" applyFont="1" applyBorder="1"/>
    <xf numFmtId="0" fontId="449" fillId="2" borderId="0" xfId="0" applyFont="1" applyBorder="1"/>
    <xf numFmtId="0" fontId="449" fillId="2" borderId="0" xfId="0" applyFont="1" applyBorder="1" applyAlignment="1">
      <alignment horizontal="center"/>
    </xf>
    <xf numFmtId="1" fontId="449" fillId="2" borderId="0" xfId="0" applyNumberFormat="1" applyFont="1" applyBorder="1"/>
    <xf numFmtId="0" fontId="449" fillId="2" borderId="5" xfId="0" applyFont="1" applyBorder="1"/>
    <xf numFmtId="0" fontId="450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50" fillId="2" borderId="5" xfId="0" applyFont="1" applyBorder="1"/>
    <xf numFmtId="0" fontId="7" fillId="2" borderId="4" xfId="0" applyFont="1" applyBorder="1"/>
    <xf numFmtId="0" fontId="451" fillId="2" borderId="0" xfId="0" applyFont="1" applyBorder="1"/>
    <xf numFmtId="0" fontId="451" fillId="2" borderId="0" xfId="0" applyFont="1" applyBorder="1" applyAlignment="1">
      <alignment horizontal="center"/>
    </xf>
    <xf numFmtId="1" fontId="45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1" fillId="2" borderId="5" xfId="0" applyFont="1" applyBorder="1"/>
    <xf numFmtId="0" fontId="452" fillId="2" borderId="4" xfId="0" applyFont="1" applyBorder="1" applyAlignment="1">
      <alignment horizontal="center"/>
    </xf>
    <xf numFmtId="0" fontId="452" fillId="2" borderId="0" xfId="0" applyFont="1" applyBorder="1" applyAlignment="1">
      <alignment horizontal="center"/>
    </xf>
    <xf numFmtId="0" fontId="452" fillId="2" borderId="0" xfId="0" applyFont="1" applyBorder="1"/>
    <xf numFmtId="0" fontId="452" fillId="2" borderId="5" xfId="0" applyFont="1" applyBorder="1"/>
    <xf numFmtId="0" fontId="7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3" fillId="2" borderId="5" xfId="0" applyFont="1" applyBorder="1"/>
    <xf numFmtId="0" fontId="454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4" xfId="0" applyFont="1" applyBorder="1"/>
    <xf numFmtId="0" fontId="456" fillId="2" borderId="0" xfId="0" applyFont="1" applyBorder="1"/>
    <xf numFmtId="0" fontId="456" fillId="2" borderId="0" xfId="0" applyFont="1" applyBorder="1" applyAlignment="1">
      <alignment horizontal="center"/>
    </xf>
    <xf numFmtId="1" fontId="456" fillId="2" borderId="0" xfId="0" applyNumberFormat="1" applyFont="1" applyBorder="1"/>
    <xf numFmtId="0" fontId="456" fillId="2" borderId="5" xfId="0" applyFont="1" applyBorder="1"/>
    <xf numFmtId="0" fontId="457" fillId="2" borderId="11" xfId="0" applyFont="1" applyBorder="1"/>
    <xf numFmtId="0" fontId="457" fillId="2" borderId="12" xfId="0" applyFont="1" applyBorder="1"/>
    <xf numFmtId="0" fontId="457" fillId="2" borderId="12" xfId="0" applyFont="1" applyBorder="1" applyAlignment="1">
      <alignment horizontal="center"/>
    </xf>
    <xf numFmtId="1" fontId="457" fillId="2" borderId="12" xfId="0" applyNumberFormat="1" applyFont="1" applyBorder="1"/>
    <xf numFmtId="0" fontId="457" fillId="2" borderId="10" xfId="0" applyFont="1" applyBorder="1"/>
    <xf numFmtId="1" fontId="45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459" fillId="2" borderId="0" xfId="0" applyNumberFormat="1" applyFont="1"/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1" fontId="480" fillId="2" borderId="0" xfId="0" applyNumberFormat="1" applyFont="1"/>
    <xf numFmtId="0" fontId="480" fillId="2" borderId="0" xfId="0" applyFont="1"/>
    <xf numFmtId="1" fontId="481" fillId="2" borderId="0" xfId="0" applyNumberFormat="1" applyFont="1"/>
    <xf numFmtId="1" fontId="482" fillId="2" borderId="0" xfId="0" applyNumberFormat="1" applyFont="1"/>
    <xf numFmtId="1" fontId="48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484" fillId="2" borderId="1" xfId="0" applyFont="1" applyBorder="1"/>
    <xf numFmtId="0" fontId="484" fillId="2" borderId="2" xfId="0" applyFont="1" applyBorder="1"/>
    <xf numFmtId="0" fontId="484" fillId="2" borderId="2" xfId="0" applyFont="1" applyBorder="1" applyAlignment="1">
      <alignment horizontal="center"/>
    </xf>
    <xf numFmtId="0" fontId="48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487" fillId="2" borderId="0" xfId="0" applyFont="1" applyBorder="1" applyAlignment="1">
      <alignment horizontal="left"/>
    </xf>
    <xf numFmtId="0" fontId="487" fillId="2" borderId="0" xfId="0" applyFont="1" applyBorder="1"/>
    <xf numFmtId="0" fontId="487" fillId="2" borderId="5" xfId="0" applyFont="1" applyBorder="1"/>
    <xf numFmtId="0" fontId="3" fillId="2" borderId="4" xfId="0" applyFont="1" applyBorder="1"/>
    <xf numFmtId="0" fontId="488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5" xfId="0" applyFont="1" applyBorder="1"/>
    <xf numFmtId="0" fontId="3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3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3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3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3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0" fontId="493" fillId="2" borderId="5" xfId="0" applyFont="1" applyBorder="1"/>
    <xf numFmtId="0" fontId="3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94" fillId="2" borderId="5" xfId="0" applyFont="1" applyBorder="1"/>
    <xf numFmtId="0" fontId="3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3" fillId="2" borderId="0" xfId="0" applyFont="1" applyBorder="1"/>
    <xf numFmtId="0" fontId="495" fillId="2" borderId="5" xfId="0" applyFont="1" applyBorder="1"/>
    <xf numFmtId="0" fontId="3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496" fillId="2" borderId="5" xfId="0" applyFont="1" applyBorder="1"/>
    <xf numFmtId="0" fontId="3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497" fillId="2" borderId="6" xfId="0" applyFont="1" applyBorder="1" applyAlignment="1">
      <alignment horizontal="center"/>
    </xf>
    <xf numFmtId="0" fontId="497" fillId="2" borderId="3" xfId="0" applyFont="1" applyBorder="1" applyAlignment="1">
      <alignment horizontal="center" wrapText="1"/>
    </xf>
    <xf numFmtId="0" fontId="497" fillId="2" borderId="5" xfId="0" applyFont="1" applyBorder="1"/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499" fillId="2" borderId="7" xfId="0" applyFont="1" applyBorder="1"/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1" fillId="2" borderId="5" xfId="0" applyFont="1" applyBorder="1"/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02" fillId="2" borderId="7" xfId="0" applyFont="1" applyBorder="1" applyAlignment="1">
      <alignment horizontal="center" vertical="center"/>
    </xf>
    <xf numFmtId="2" fontId="502" fillId="2" borderId="5" xfId="0" applyNumberFormat="1" applyFont="1" applyBorder="1" applyAlignment="1">
      <alignment horizontal="center"/>
    </xf>
    <xf numFmtId="0" fontId="50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03" fillId="2" borderId="4" xfId="0" applyFont="1" applyBorder="1"/>
    <xf numFmtId="0" fontId="503" fillId="2" borderId="0" xfId="0" applyFont="1" applyBorder="1"/>
    <xf numFmtId="0" fontId="503" fillId="2" borderId="0" xfId="0" applyFont="1" applyBorder="1" applyAlignment="1">
      <alignment horizontal="center"/>
    </xf>
    <xf numFmtId="0" fontId="503" fillId="2" borderId="9" xfId="0" applyFont="1" applyBorder="1" applyAlignment="1">
      <alignment horizontal="center"/>
    </xf>
    <xf numFmtId="0" fontId="503" fillId="2" borderId="10" xfId="0" applyFont="1" applyBorder="1" applyAlignment="1">
      <alignment horizontal="center"/>
    </xf>
    <xf numFmtId="0" fontId="503" fillId="2" borderId="5" xfId="0" applyFont="1" applyBorder="1"/>
    <xf numFmtId="0" fontId="3" fillId="2" borderId="4" xfId="0" applyFont="1" applyBorder="1"/>
    <xf numFmtId="0" fontId="504" fillId="2" borderId="0" xfId="0" applyFont="1" applyBorder="1"/>
    <xf numFmtId="0" fontId="3" fillId="2" borderId="0" xfId="0" applyFont="1" applyBorder="1" applyAlignment="1">
      <alignment horizontal="center"/>
    </xf>
    <xf numFmtId="0" fontId="504" fillId="2" borderId="0" xfId="0" applyFont="1" applyBorder="1" applyAlignment="1">
      <alignment horizontal="center"/>
    </xf>
    <xf numFmtId="0" fontId="504" fillId="2" borderId="9" xfId="0" applyFont="1" applyBorder="1"/>
    <xf numFmtId="0" fontId="504" fillId="2" borderId="10" xfId="0" applyFont="1" applyBorder="1"/>
    <xf numFmtId="0" fontId="504" fillId="2" borderId="5" xfId="0" applyFont="1" applyBorder="1"/>
    <xf numFmtId="0" fontId="505" fillId="2" borderId="4" xfId="0" applyFont="1" applyBorder="1"/>
    <xf numFmtId="0" fontId="505" fillId="2" borderId="0" xfId="0" applyFont="1" applyBorder="1"/>
    <xf numFmtId="0" fontId="505" fillId="2" borderId="0" xfId="0" applyFont="1" applyBorder="1" applyAlignment="1">
      <alignment horizontal="center"/>
    </xf>
    <xf numFmtId="0" fontId="505" fillId="2" borderId="5" xfId="0" applyFont="1" applyBorder="1"/>
    <xf numFmtId="0" fontId="3" fillId="2" borderId="4" xfId="0" applyFont="1" applyBorder="1"/>
    <xf numFmtId="0" fontId="506" fillId="2" borderId="0" xfId="0" applyFont="1" applyBorder="1"/>
    <xf numFmtId="0" fontId="50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506" fillId="2" borderId="5" xfId="0" applyFont="1" applyBorder="1"/>
    <xf numFmtId="0" fontId="508" fillId="2" borderId="4" xfId="0" applyFont="1" applyBorder="1"/>
    <xf numFmtId="0" fontId="508" fillId="2" borderId="0" xfId="0" applyFont="1" applyBorder="1"/>
    <xf numFmtId="0" fontId="508" fillId="2" borderId="0" xfId="0" applyFont="1" applyBorder="1" applyAlignment="1">
      <alignment horizontal="center"/>
    </xf>
    <xf numFmtId="0" fontId="507" fillId="2" borderId="0" xfId="0" applyFont="1" applyBorder="1" applyAlignment="1">
      <alignment horizontal="center"/>
    </xf>
    <xf numFmtId="0" fontId="50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509" fillId="2" borderId="0" xfId="0" applyFont="1" applyBorder="1"/>
    <xf numFmtId="0" fontId="50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51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51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4" fillId="2" borderId="5" xfId="0" applyFont="1" applyBorder="1"/>
    <xf numFmtId="1" fontId="51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3" fillId="2" borderId="5" xfId="0" applyFont="1" applyBorder="1"/>
    <xf numFmtId="0" fontId="3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1" fontId="544" fillId="2" borderId="0" xfId="0" applyNumberFormat="1" applyFont="1" applyBorder="1"/>
    <xf numFmtId="0" fontId="544" fillId="2" borderId="5" xfId="0" applyFont="1" applyBorder="1"/>
    <xf numFmtId="0" fontId="545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545" fillId="2" borderId="5" xfId="0" applyFont="1" applyBorder="1"/>
    <xf numFmtId="0" fontId="7" fillId="2" borderId="4" xfId="0" applyFont="1" applyBorder="1"/>
    <xf numFmtId="0" fontId="546" fillId="2" borderId="0" xfId="0" applyFont="1" applyBorder="1"/>
    <xf numFmtId="0" fontId="546" fillId="2" borderId="0" xfId="0" applyFont="1" applyBorder="1" applyAlignment="1">
      <alignment horizontal="center"/>
    </xf>
    <xf numFmtId="1" fontId="54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6" fillId="2" borderId="5" xfId="0" applyFont="1" applyBorder="1"/>
    <xf numFmtId="0" fontId="547" fillId="2" borderId="4" xfId="0" applyFont="1" applyBorder="1" applyAlignment="1">
      <alignment horizontal="center"/>
    </xf>
    <xf numFmtId="0" fontId="547" fillId="2" borderId="0" xfId="0" applyFont="1" applyBorder="1" applyAlignment="1">
      <alignment horizontal="center"/>
    </xf>
    <xf numFmtId="0" fontId="547" fillId="2" borderId="0" xfId="0" applyFont="1" applyBorder="1"/>
    <xf numFmtId="0" fontId="547" fillId="2" borderId="5" xfId="0" applyFont="1" applyBorder="1"/>
    <xf numFmtId="0" fontId="7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8" fillId="2" borderId="5" xfId="0" applyFont="1" applyBorder="1"/>
    <xf numFmtId="0" fontId="549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4" xfId="0" applyFont="1" applyBorder="1"/>
    <xf numFmtId="0" fontId="551" fillId="2" borderId="0" xfId="0" applyFont="1" applyBorder="1"/>
    <xf numFmtId="0" fontId="551" fillId="2" borderId="0" xfId="0" applyFont="1" applyBorder="1" applyAlignment="1">
      <alignment horizontal="center"/>
    </xf>
    <xf numFmtId="1" fontId="551" fillId="2" borderId="0" xfId="0" applyNumberFormat="1" applyFont="1" applyBorder="1"/>
    <xf numFmtId="0" fontId="551" fillId="2" borderId="5" xfId="0" applyFont="1" applyBorder="1"/>
    <xf numFmtId="0" fontId="552" fillId="2" borderId="11" xfId="0" applyFont="1" applyBorder="1"/>
    <xf numFmtId="0" fontId="552" fillId="2" borderId="12" xfId="0" applyFont="1" applyBorder="1"/>
    <xf numFmtId="0" fontId="552" fillId="2" borderId="12" xfId="0" applyFont="1" applyBorder="1" applyAlignment="1">
      <alignment horizontal="center"/>
    </xf>
    <xf numFmtId="1" fontId="552" fillId="2" borderId="12" xfId="0" applyNumberFormat="1" applyFont="1" applyBorder="1"/>
    <xf numFmtId="0" fontId="552" fillId="2" borderId="10" xfId="0" applyFont="1" applyBorder="1"/>
    <xf numFmtId="1" fontId="55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554" fillId="2" borderId="0" xfId="0" applyNumberFormat="1" applyFont="1"/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1" fontId="575" fillId="2" borderId="0" xfId="0" applyNumberFormat="1" applyFont="1"/>
    <xf numFmtId="0" fontId="575" fillId="2" borderId="0" xfId="0" applyFont="1"/>
    <xf numFmtId="1" fontId="576" fillId="2" borderId="0" xfId="0" applyNumberFormat="1" applyFont="1"/>
    <xf numFmtId="1" fontId="577" fillId="2" borderId="0" xfId="0" applyNumberFormat="1" applyFont="1"/>
    <xf numFmtId="1" fontId="57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579" fillId="2" borderId="1" xfId="0" applyFont="1" applyBorder="1"/>
    <xf numFmtId="0" fontId="579" fillId="2" borderId="2" xfId="0" applyFont="1" applyBorder="1"/>
    <xf numFmtId="0" fontId="579" fillId="2" borderId="2" xfId="0" applyFont="1" applyBorder="1" applyAlignment="1">
      <alignment horizontal="center"/>
    </xf>
    <xf numFmtId="0" fontId="57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582" fillId="2" borderId="0" xfId="0" applyFont="1" applyBorder="1" applyAlignment="1">
      <alignment horizontal="left"/>
    </xf>
    <xf numFmtId="0" fontId="582" fillId="2" borderId="0" xfId="0" applyFont="1" applyBorder="1"/>
    <xf numFmtId="0" fontId="582" fillId="2" borderId="5" xfId="0" applyFont="1" applyBorder="1"/>
    <xf numFmtId="0" fontId="3" fillId="2" borderId="4" xfId="0" applyFont="1" applyBorder="1"/>
    <xf numFmtId="0" fontId="583" fillId="2" borderId="0" xfId="0" applyFont="1" applyBorder="1"/>
    <xf numFmtId="0" fontId="583" fillId="2" borderId="0" xfId="0" applyFont="1" applyBorder="1" applyAlignment="1">
      <alignment horizontal="center"/>
    </xf>
    <xf numFmtId="0" fontId="583" fillId="2" borderId="5" xfId="0" applyFont="1" applyBorder="1"/>
    <xf numFmtId="0" fontId="3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3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3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3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3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0" fontId="588" fillId="2" borderId="5" xfId="0" applyFont="1" applyBorder="1"/>
    <xf numFmtId="0" fontId="3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589" fillId="2" borderId="5" xfId="0" applyFont="1" applyBorder="1"/>
    <xf numFmtId="0" fontId="3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3" fillId="2" borderId="0" xfId="0" applyFont="1" applyBorder="1"/>
    <xf numFmtId="0" fontId="590" fillId="2" borderId="5" xfId="0" applyFont="1" applyBorder="1"/>
    <xf numFmtId="0" fontId="3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591" fillId="2" borderId="5" xfId="0" applyFont="1" applyBorder="1"/>
    <xf numFmtId="0" fontId="3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592" fillId="2" borderId="6" xfId="0" applyFont="1" applyBorder="1" applyAlignment="1">
      <alignment horizontal="center"/>
    </xf>
    <xf numFmtId="0" fontId="592" fillId="2" borderId="3" xfId="0" applyFont="1" applyBorder="1" applyAlignment="1">
      <alignment horizontal="center" wrapText="1"/>
    </xf>
    <xf numFmtId="0" fontId="592" fillId="2" borderId="5" xfId="0" applyFont="1" applyBorder="1"/>
    <xf numFmtId="0" fontId="59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594" fillId="2" borderId="7" xfId="0" applyFont="1" applyBorder="1"/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6" fillId="2" borderId="5" xfId="0" applyFont="1" applyBorder="1"/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97" fillId="2" borderId="7" xfId="0" applyFont="1" applyBorder="1" applyAlignment="1">
      <alignment horizontal="center" vertical="center"/>
    </xf>
    <xf numFmtId="2" fontId="597" fillId="2" borderId="5" xfId="0" applyNumberFormat="1" applyFont="1" applyBorder="1" applyAlignment="1">
      <alignment horizontal="center"/>
    </xf>
    <xf numFmtId="0" fontId="59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98" fillId="2" borderId="4" xfId="0" applyFont="1" applyBorder="1"/>
    <xf numFmtId="0" fontId="598" fillId="2" borderId="0" xfId="0" applyFont="1" applyBorder="1"/>
    <xf numFmtId="0" fontId="598" fillId="2" borderId="0" xfId="0" applyFont="1" applyBorder="1" applyAlignment="1">
      <alignment horizontal="center"/>
    </xf>
    <xf numFmtId="0" fontId="598" fillId="2" borderId="9" xfId="0" applyFont="1" applyBorder="1" applyAlignment="1">
      <alignment horizontal="center"/>
    </xf>
    <xf numFmtId="0" fontId="598" fillId="2" borderId="10" xfId="0" applyFont="1" applyBorder="1" applyAlignment="1">
      <alignment horizontal="center"/>
    </xf>
    <xf numFmtId="0" fontId="598" fillId="2" borderId="5" xfId="0" applyFont="1" applyBorder="1"/>
    <xf numFmtId="0" fontId="3" fillId="2" borderId="4" xfId="0" applyFont="1" applyBorder="1"/>
    <xf numFmtId="0" fontId="599" fillId="2" borderId="0" xfId="0" applyFont="1" applyBorder="1"/>
    <xf numFmtId="0" fontId="3" fillId="2" borderId="0" xfId="0" applyFont="1" applyBorder="1" applyAlignment="1">
      <alignment horizontal="center"/>
    </xf>
    <xf numFmtId="0" fontId="599" fillId="2" borderId="0" xfId="0" applyFont="1" applyBorder="1" applyAlignment="1">
      <alignment horizontal="center"/>
    </xf>
    <xf numFmtId="0" fontId="599" fillId="2" borderId="9" xfId="0" applyFont="1" applyBorder="1"/>
    <xf numFmtId="0" fontId="599" fillId="2" borderId="10" xfId="0" applyFont="1" applyBorder="1"/>
    <xf numFmtId="0" fontId="599" fillId="2" borderId="5" xfId="0" applyFont="1" applyBorder="1"/>
    <xf numFmtId="0" fontId="600" fillId="2" borderId="4" xfId="0" applyFont="1" applyBorder="1"/>
    <xf numFmtId="0" fontId="600" fillId="2" borderId="0" xfId="0" applyFont="1" applyBorder="1"/>
    <xf numFmtId="0" fontId="600" fillId="2" borderId="0" xfId="0" applyFont="1" applyBorder="1" applyAlignment="1">
      <alignment horizontal="center"/>
    </xf>
    <xf numFmtId="0" fontId="600" fillId="2" borderId="5" xfId="0" applyFont="1" applyBorder="1"/>
    <xf numFmtId="0" fontId="3" fillId="2" borderId="4" xfId="0" applyFont="1" applyBorder="1"/>
    <xf numFmtId="0" fontId="601" fillId="2" borderId="0" xfId="0" applyFont="1" applyBorder="1"/>
    <xf numFmtId="0" fontId="60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01" fillId="2" borderId="5" xfId="0" applyFont="1" applyBorder="1"/>
    <xf numFmtId="0" fontId="603" fillId="2" borderId="4" xfId="0" applyFont="1" applyBorder="1"/>
    <xf numFmtId="0" fontId="603" fillId="2" borderId="0" xfId="0" applyFont="1" applyBorder="1"/>
    <xf numFmtId="0" fontId="603" fillId="2" borderId="0" xfId="0" applyFont="1" applyBorder="1" applyAlignment="1">
      <alignment horizontal="center"/>
    </xf>
    <xf numFmtId="0" fontId="602" fillId="2" borderId="0" xfId="0" applyFont="1" applyBorder="1" applyAlignment="1">
      <alignment horizontal="center"/>
    </xf>
    <xf numFmtId="0" fontId="60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04" fillId="2" borderId="0" xfId="0" applyFont="1" applyBorder="1"/>
    <xf numFmtId="0" fontId="60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0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60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9" fillId="2" borderId="5" xfId="0" applyFont="1" applyBorder="1"/>
    <xf numFmtId="1" fontId="60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8" fillId="2" borderId="5" xfId="0" applyFont="1" applyBorder="1"/>
    <xf numFmtId="0" fontId="3" fillId="2" borderId="4" xfId="0" applyFont="1" applyBorder="1"/>
    <xf numFmtId="0" fontId="639" fillId="2" borderId="0" xfId="0" applyFont="1" applyBorder="1"/>
    <xf numFmtId="0" fontId="639" fillId="2" borderId="0" xfId="0" applyFont="1" applyBorder="1" applyAlignment="1">
      <alignment horizontal="center"/>
    </xf>
    <xf numFmtId="1" fontId="639" fillId="2" borderId="0" xfId="0" applyNumberFormat="1" applyFont="1" applyBorder="1"/>
    <xf numFmtId="0" fontId="639" fillId="2" borderId="5" xfId="0" applyFont="1" applyBorder="1"/>
    <xf numFmtId="0" fontId="640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40" fillId="2" borderId="5" xfId="0" applyFont="1" applyBorder="1"/>
    <xf numFmtId="0" fontId="7" fillId="2" borderId="4" xfId="0" applyFont="1" applyBorder="1"/>
    <xf numFmtId="0" fontId="641" fillId="2" borderId="0" xfId="0" applyFont="1" applyBorder="1"/>
    <xf numFmtId="0" fontId="641" fillId="2" borderId="0" xfId="0" applyFont="1" applyBorder="1" applyAlignment="1">
      <alignment horizontal="center"/>
    </xf>
    <xf numFmtId="1" fontId="64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1" fillId="2" borderId="5" xfId="0" applyFont="1" applyBorder="1"/>
    <xf numFmtId="0" fontId="642" fillId="2" borderId="4" xfId="0" applyFont="1" applyBorder="1" applyAlignment="1">
      <alignment horizontal="center"/>
    </xf>
    <xf numFmtId="0" fontId="642" fillId="2" borderId="0" xfId="0" applyFont="1" applyBorder="1" applyAlignment="1">
      <alignment horizontal="center"/>
    </xf>
    <xf numFmtId="0" fontId="642" fillId="2" borderId="0" xfId="0" applyFont="1" applyBorder="1"/>
    <xf numFmtId="0" fontId="642" fillId="2" borderId="5" xfId="0" applyFont="1" applyBorder="1"/>
    <xf numFmtId="0" fontId="7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3" fillId="2" borderId="5" xfId="0" applyFont="1" applyBorder="1"/>
    <xf numFmtId="0" fontId="644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4" xfId="0" applyFont="1" applyBorder="1"/>
    <xf numFmtId="0" fontId="646" fillId="2" borderId="0" xfId="0" applyFont="1" applyBorder="1"/>
    <xf numFmtId="0" fontId="646" fillId="2" borderId="0" xfId="0" applyFont="1" applyBorder="1" applyAlignment="1">
      <alignment horizontal="center"/>
    </xf>
    <xf numFmtId="1" fontId="646" fillId="2" borderId="0" xfId="0" applyNumberFormat="1" applyFont="1" applyBorder="1"/>
    <xf numFmtId="0" fontId="646" fillId="2" borderId="5" xfId="0" applyFont="1" applyBorder="1"/>
    <xf numFmtId="0" fontId="647" fillId="2" borderId="11" xfId="0" applyFont="1" applyBorder="1"/>
    <xf numFmtId="0" fontId="647" fillId="2" borderId="12" xfId="0" applyFont="1" applyBorder="1"/>
    <xf numFmtId="0" fontId="647" fillId="2" borderId="12" xfId="0" applyFont="1" applyBorder="1" applyAlignment="1">
      <alignment horizontal="center"/>
    </xf>
    <xf numFmtId="1" fontId="647" fillId="2" borderId="12" xfId="0" applyNumberFormat="1" applyFont="1" applyBorder="1"/>
    <xf numFmtId="0" fontId="647" fillId="2" borderId="10" xfId="0" applyFont="1" applyBorder="1"/>
    <xf numFmtId="1" fontId="64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649" fillId="2" borderId="0" xfId="0" applyNumberFormat="1" applyFont="1"/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1" fontId="670" fillId="2" borderId="0" xfId="0" applyNumberFormat="1" applyFont="1"/>
    <xf numFmtId="0" fontId="670" fillId="2" borderId="0" xfId="0" applyFont="1"/>
    <xf numFmtId="1" fontId="671" fillId="2" borderId="0" xfId="0" applyNumberFormat="1" applyFont="1"/>
    <xf numFmtId="1" fontId="672" fillId="2" borderId="0" xfId="0" applyNumberFormat="1" applyFont="1"/>
    <xf numFmtId="1" fontId="67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674" fillId="2" borderId="1" xfId="0" applyFont="1" applyBorder="1"/>
    <xf numFmtId="0" fontId="674" fillId="2" borderId="2" xfId="0" applyFont="1" applyBorder="1"/>
    <xf numFmtId="0" fontId="674" fillId="2" borderId="2" xfId="0" applyFont="1" applyBorder="1" applyAlignment="1">
      <alignment horizontal="center"/>
    </xf>
    <xf numFmtId="0" fontId="67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677" fillId="2" borderId="0" xfId="0" applyFont="1" applyBorder="1" applyAlignment="1">
      <alignment horizontal="left"/>
    </xf>
    <xf numFmtId="0" fontId="677" fillId="2" borderId="0" xfId="0" applyFont="1" applyBorder="1"/>
    <xf numFmtId="0" fontId="677" fillId="2" borderId="5" xfId="0" applyFont="1" applyBorder="1"/>
    <xf numFmtId="0" fontId="3" fillId="2" borderId="4" xfId="0" applyFont="1" applyBorder="1"/>
    <xf numFmtId="0" fontId="678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5" xfId="0" applyFont="1" applyBorder="1"/>
    <xf numFmtId="0" fontId="3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3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3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3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3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0" fontId="683" fillId="2" borderId="5" xfId="0" applyFont="1" applyBorder="1"/>
    <xf numFmtId="0" fontId="3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684" fillId="2" borderId="5" xfId="0" applyFont="1" applyBorder="1"/>
    <xf numFmtId="0" fontId="3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3" fillId="2" borderId="0" xfId="0" applyFont="1" applyBorder="1"/>
    <xf numFmtId="0" fontId="685" fillId="2" borderId="5" xfId="0" applyFont="1" applyBorder="1"/>
    <xf numFmtId="0" fontId="3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686" fillId="2" borderId="5" xfId="0" applyFont="1" applyBorder="1"/>
    <xf numFmtId="0" fontId="3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687" fillId="2" borderId="6" xfId="0" applyFont="1" applyBorder="1" applyAlignment="1">
      <alignment horizontal="center"/>
    </xf>
    <xf numFmtId="0" fontId="687" fillId="2" borderId="3" xfId="0" applyFont="1" applyBorder="1" applyAlignment="1">
      <alignment horizontal="center" wrapText="1"/>
    </xf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689" fillId="2" borderId="7" xfId="0" applyFont="1" applyBorder="1"/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1" fillId="2" borderId="5" xfId="0" applyFont="1" applyBorder="1"/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692" fillId="2" borderId="7" xfId="0" applyFont="1" applyBorder="1" applyAlignment="1">
      <alignment horizontal="center" vertical="center"/>
    </xf>
    <xf numFmtId="2" fontId="692" fillId="2" borderId="5" xfId="0" applyNumberFormat="1" applyFont="1" applyBorder="1" applyAlignment="1">
      <alignment horizontal="center"/>
    </xf>
    <xf numFmtId="0" fontId="69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693" fillId="2" borderId="4" xfId="0" applyFont="1" applyBorder="1"/>
    <xf numFmtId="0" fontId="693" fillId="2" borderId="0" xfId="0" applyFont="1" applyBorder="1"/>
    <xf numFmtId="0" fontId="693" fillId="2" borderId="0" xfId="0" applyFont="1" applyBorder="1" applyAlignment="1">
      <alignment horizontal="center"/>
    </xf>
    <xf numFmtId="0" fontId="693" fillId="2" borderId="9" xfId="0" applyFont="1" applyBorder="1" applyAlignment="1">
      <alignment horizontal="center"/>
    </xf>
    <xf numFmtId="0" fontId="693" fillId="2" borderId="10" xfId="0" applyFont="1" applyBorder="1" applyAlignment="1">
      <alignment horizontal="center"/>
    </xf>
    <xf numFmtId="0" fontId="693" fillId="2" borderId="5" xfId="0" applyFont="1" applyBorder="1"/>
    <xf numFmtId="0" fontId="3" fillId="2" borderId="4" xfId="0" applyFont="1" applyBorder="1"/>
    <xf numFmtId="0" fontId="694" fillId="2" borderId="0" xfId="0" applyFont="1" applyBorder="1"/>
    <xf numFmtId="0" fontId="3" fillId="2" borderId="0" xfId="0" applyFont="1" applyBorder="1" applyAlignment="1">
      <alignment horizontal="center"/>
    </xf>
    <xf numFmtId="0" fontId="694" fillId="2" borderId="0" xfId="0" applyFont="1" applyBorder="1" applyAlignment="1">
      <alignment horizontal="center"/>
    </xf>
    <xf numFmtId="0" fontId="694" fillId="2" borderId="9" xfId="0" applyFont="1" applyBorder="1"/>
    <xf numFmtId="0" fontId="694" fillId="2" borderId="10" xfId="0" applyFont="1" applyBorder="1"/>
    <xf numFmtId="0" fontId="694" fillId="2" borderId="5" xfId="0" applyFont="1" applyBorder="1"/>
    <xf numFmtId="0" fontId="695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695" fillId="2" borderId="5" xfId="0" applyFont="1" applyBorder="1"/>
    <xf numFmtId="0" fontId="3" fillId="2" borderId="4" xfId="0" applyFont="1" applyBorder="1"/>
    <xf numFmtId="0" fontId="696" fillId="2" borderId="0" xfId="0" applyFont="1" applyBorder="1"/>
    <xf numFmtId="0" fontId="69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96" fillId="2" borderId="5" xfId="0" applyFont="1" applyBorder="1"/>
    <xf numFmtId="0" fontId="698" fillId="2" borderId="4" xfId="0" applyFont="1" applyBorder="1"/>
    <xf numFmtId="0" fontId="698" fillId="2" borderId="0" xfId="0" applyFont="1" applyBorder="1"/>
    <xf numFmtId="0" fontId="698" fillId="2" borderId="0" xfId="0" applyFont="1" applyBorder="1" applyAlignment="1">
      <alignment horizontal="center"/>
    </xf>
    <xf numFmtId="0" fontId="697" fillId="2" borderId="0" xfId="0" applyFont="1" applyBorder="1" applyAlignment="1">
      <alignment horizontal="center"/>
    </xf>
    <xf numFmtId="0" fontId="69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99" fillId="2" borderId="0" xfId="0" applyFont="1" applyBorder="1"/>
    <xf numFmtId="0" fontId="69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0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0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4" fillId="2" borderId="5" xfId="0" applyFont="1" applyBorder="1"/>
    <xf numFmtId="1" fontId="70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3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3" fillId="2" borderId="5" xfId="0" applyFont="1" applyBorder="1"/>
    <xf numFmtId="0" fontId="3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734" fillId="2" borderId="0" xfId="0" applyNumberFormat="1" applyFont="1" applyBorder="1"/>
    <xf numFmtId="0" fontId="734" fillId="2" borderId="5" xfId="0" applyFont="1" applyBorder="1"/>
    <xf numFmtId="0" fontId="735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35" fillId="2" borderId="5" xfId="0" applyFont="1" applyBorder="1"/>
    <xf numFmtId="0" fontId="7" fillId="2" borderId="4" xfId="0" applyFont="1" applyBorder="1"/>
    <xf numFmtId="0" fontId="736" fillId="2" borderId="0" xfId="0" applyFont="1" applyBorder="1"/>
    <xf numFmtId="0" fontId="736" fillId="2" borderId="0" xfId="0" applyFont="1" applyBorder="1" applyAlignment="1">
      <alignment horizontal="center"/>
    </xf>
    <xf numFmtId="1" fontId="73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6" fillId="2" borderId="5" xfId="0" applyFont="1" applyBorder="1"/>
    <xf numFmtId="0" fontId="737" fillId="2" borderId="4" xfId="0" applyFont="1" applyBorder="1" applyAlignment="1">
      <alignment horizontal="center"/>
    </xf>
    <xf numFmtId="0" fontId="737" fillId="2" borderId="0" xfId="0" applyFont="1" applyBorder="1" applyAlignment="1">
      <alignment horizontal="center"/>
    </xf>
    <xf numFmtId="0" fontId="737" fillId="2" borderId="0" xfId="0" applyFont="1" applyBorder="1"/>
    <xf numFmtId="0" fontId="737" fillId="2" borderId="5" xfId="0" applyFont="1" applyBorder="1"/>
    <xf numFmtId="0" fontId="7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8" fillId="2" borderId="5" xfId="0" applyFont="1" applyBorder="1"/>
    <xf numFmtId="0" fontId="739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4" xfId="0" applyFont="1" applyBorder="1"/>
    <xf numFmtId="0" fontId="741" fillId="2" borderId="0" xfId="0" applyFont="1" applyBorder="1"/>
    <xf numFmtId="0" fontId="741" fillId="2" borderId="0" xfId="0" applyFont="1" applyBorder="1" applyAlignment="1">
      <alignment horizontal="center"/>
    </xf>
    <xf numFmtId="1" fontId="741" fillId="2" borderId="0" xfId="0" applyNumberFormat="1" applyFont="1" applyBorder="1"/>
    <xf numFmtId="0" fontId="741" fillId="2" borderId="5" xfId="0" applyFont="1" applyBorder="1"/>
    <xf numFmtId="0" fontId="742" fillId="2" borderId="11" xfId="0" applyFont="1" applyBorder="1"/>
    <xf numFmtId="0" fontId="742" fillId="2" borderId="12" xfId="0" applyFont="1" applyBorder="1"/>
    <xf numFmtId="0" fontId="742" fillId="2" borderId="12" xfId="0" applyFont="1" applyBorder="1" applyAlignment="1">
      <alignment horizontal="center"/>
    </xf>
    <xf numFmtId="1" fontId="742" fillId="2" borderId="12" xfId="0" applyNumberFormat="1" applyFont="1" applyBorder="1"/>
    <xf numFmtId="0" fontId="742" fillId="2" borderId="10" xfId="0" applyFont="1" applyBorder="1"/>
    <xf numFmtId="1" fontId="74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44" fillId="2" borderId="0" xfId="0" applyNumberFormat="1" applyFont="1"/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1" fontId="765" fillId="2" borderId="0" xfId="0" applyNumberFormat="1" applyFont="1"/>
    <xf numFmtId="0" fontId="765" fillId="2" borderId="0" xfId="0" applyFont="1"/>
    <xf numFmtId="1" fontId="766" fillId="2" borderId="0" xfId="0" applyNumberFormat="1" applyFont="1"/>
    <xf numFmtId="1" fontId="767" fillId="2" borderId="0" xfId="0" applyNumberFormat="1" applyFont="1"/>
    <xf numFmtId="1" fontId="76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769" fillId="2" borderId="1" xfId="0" applyFont="1" applyBorder="1"/>
    <xf numFmtId="0" fontId="769" fillId="2" borderId="2" xfId="0" applyFont="1" applyBorder="1"/>
    <xf numFmtId="0" fontId="769" fillId="2" borderId="2" xfId="0" applyFont="1" applyBorder="1" applyAlignment="1">
      <alignment horizontal="center"/>
    </xf>
    <xf numFmtId="0" fontId="76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772" fillId="2" borderId="0" xfId="0" applyFont="1" applyBorder="1" applyAlignment="1">
      <alignment horizontal="left"/>
    </xf>
    <xf numFmtId="0" fontId="772" fillId="2" borderId="0" xfId="0" applyFont="1" applyBorder="1"/>
    <xf numFmtId="0" fontId="772" fillId="2" borderId="5" xfId="0" applyFont="1" applyBorder="1"/>
    <xf numFmtId="0" fontId="3" fillId="2" borderId="4" xfId="0" applyFont="1" applyBorder="1"/>
    <xf numFmtId="0" fontId="773" fillId="2" borderId="0" xfId="0" applyFont="1" applyBorder="1"/>
    <xf numFmtId="0" fontId="773" fillId="2" borderId="0" xfId="0" applyFont="1" applyBorder="1" applyAlignment="1">
      <alignment horizontal="center"/>
    </xf>
    <xf numFmtId="0" fontId="773" fillId="2" borderId="5" xfId="0" applyFont="1" applyBorder="1"/>
    <xf numFmtId="0" fontId="3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3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3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3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3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0" fontId="778" fillId="2" borderId="5" xfId="0" applyFont="1" applyBorder="1"/>
    <xf numFmtId="0" fontId="3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779" fillId="2" borderId="5" xfId="0" applyFont="1" applyBorder="1"/>
    <xf numFmtId="0" fontId="3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3" fillId="2" borderId="0" xfId="0" applyFont="1" applyBorder="1"/>
    <xf numFmtId="0" fontId="780" fillId="2" borderId="5" xfId="0" applyFont="1" applyBorder="1"/>
    <xf numFmtId="0" fontId="3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781" fillId="2" borderId="5" xfId="0" applyFont="1" applyBorder="1"/>
    <xf numFmtId="0" fontId="3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782" fillId="2" borderId="6" xfId="0" applyFont="1" applyBorder="1" applyAlignment="1">
      <alignment horizontal="center"/>
    </xf>
    <xf numFmtId="0" fontId="782" fillId="2" borderId="3" xfId="0" applyFont="1" applyBorder="1" applyAlignment="1">
      <alignment horizontal="center" wrapText="1"/>
    </xf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784" fillId="2" borderId="7" xfId="0" applyFont="1" applyBorder="1"/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6" fillId="2" borderId="5" xfId="0" applyFont="1" applyBorder="1"/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787" fillId="2" borderId="7" xfId="0" applyFont="1" applyBorder="1" applyAlignment="1">
      <alignment horizontal="center" vertical="center"/>
    </xf>
    <xf numFmtId="2" fontId="787" fillId="2" borderId="5" xfId="0" applyNumberFormat="1" applyFont="1" applyBorder="1" applyAlignment="1">
      <alignment horizontal="center"/>
    </xf>
    <xf numFmtId="0" fontId="78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788" fillId="2" borderId="4" xfId="0" applyFont="1" applyBorder="1"/>
    <xf numFmtId="0" fontId="788" fillId="2" borderId="0" xfId="0" applyFont="1" applyBorder="1"/>
    <xf numFmtId="0" fontId="788" fillId="2" borderId="0" xfId="0" applyFont="1" applyBorder="1" applyAlignment="1">
      <alignment horizontal="center"/>
    </xf>
    <xf numFmtId="0" fontId="788" fillId="2" borderId="9" xfId="0" applyFont="1" applyBorder="1" applyAlignment="1">
      <alignment horizontal="center"/>
    </xf>
    <xf numFmtId="0" fontId="788" fillId="2" borderId="10" xfId="0" applyFont="1" applyBorder="1" applyAlignment="1">
      <alignment horizontal="center"/>
    </xf>
    <xf numFmtId="0" fontId="788" fillId="2" borderId="5" xfId="0" applyFont="1" applyBorder="1"/>
    <xf numFmtId="0" fontId="3" fillId="2" borderId="4" xfId="0" applyFont="1" applyBorder="1"/>
    <xf numFmtId="0" fontId="789" fillId="2" borderId="0" xfId="0" applyFont="1" applyBorder="1"/>
    <xf numFmtId="0" fontId="3" fillId="2" borderId="0" xfId="0" applyFont="1" applyBorder="1" applyAlignment="1">
      <alignment horizontal="center"/>
    </xf>
    <xf numFmtId="0" fontId="789" fillId="2" borderId="0" xfId="0" applyFont="1" applyBorder="1" applyAlignment="1">
      <alignment horizontal="center"/>
    </xf>
    <xf numFmtId="0" fontId="789" fillId="2" borderId="9" xfId="0" applyFont="1" applyBorder="1"/>
    <xf numFmtId="0" fontId="789" fillId="2" borderId="10" xfId="0" applyFont="1" applyBorder="1"/>
    <xf numFmtId="0" fontId="789" fillId="2" borderId="5" xfId="0" applyFont="1" applyBorder="1"/>
    <xf numFmtId="0" fontId="790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790" fillId="2" borderId="5" xfId="0" applyFont="1" applyBorder="1"/>
    <xf numFmtId="0" fontId="3" fillId="2" borderId="4" xfId="0" applyFont="1" applyBorder="1"/>
    <xf numFmtId="0" fontId="791" fillId="2" borderId="0" xfId="0" applyFont="1" applyBorder="1"/>
    <xf numFmtId="0" fontId="79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791" fillId="2" borderId="5" xfId="0" applyFont="1" applyBorder="1"/>
    <xf numFmtId="0" fontId="793" fillId="2" borderId="4" xfId="0" applyFont="1" applyBorder="1"/>
    <xf numFmtId="0" fontId="793" fillId="2" borderId="0" xfId="0" applyFont="1" applyBorder="1"/>
    <xf numFmtId="0" fontId="793" fillId="2" borderId="0" xfId="0" applyFont="1" applyBorder="1" applyAlignment="1">
      <alignment horizontal="center"/>
    </xf>
    <xf numFmtId="0" fontId="792" fillId="2" borderId="0" xfId="0" applyFont="1" applyBorder="1" applyAlignment="1">
      <alignment horizontal="center"/>
    </xf>
    <xf numFmtId="0" fontId="79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94" fillId="2" borderId="0" xfId="0" applyFont="1" applyBorder="1"/>
    <xf numFmtId="0" fontId="79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9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9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9" fillId="2" borderId="5" xfId="0" applyFont="1" applyBorder="1"/>
    <xf numFmtId="1" fontId="79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8" fillId="2" borderId="5" xfId="0" applyFont="1" applyBorder="1"/>
    <xf numFmtId="0" fontId="3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829" fillId="2" borderId="0" xfId="0" applyNumberFormat="1" applyFont="1" applyBorder="1"/>
    <xf numFmtId="0" fontId="829" fillId="2" borderId="5" xfId="0" applyFont="1" applyBorder="1"/>
    <xf numFmtId="0" fontId="830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830" fillId="2" borderId="5" xfId="0" applyFont="1" applyBorder="1"/>
    <xf numFmtId="0" fontId="7" fillId="2" borderId="4" xfId="0" applyFont="1" applyBorder="1"/>
    <xf numFmtId="0" fontId="831" fillId="2" borderId="0" xfId="0" applyFont="1" applyBorder="1"/>
    <xf numFmtId="0" fontId="831" fillId="2" borderId="0" xfId="0" applyFont="1" applyBorder="1" applyAlignment="1">
      <alignment horizontal="center"/>
    </xf>
    <xf numFmtId="1" fontId="83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1" fillId="2" borderId="5" xfId="0" applyFont="1" applyBorder="1"/>
    <xf numFmtId="0" fontId="832" fillId="2" borderId="4" xfId="0" applyFont="1" applyBorder="1" applyAlignment="1">
      <alignment horizontal="center"/>
    </xf>
    <xf numFmtId="0" fontId="832" fillId="2" borderId="0" xfId="0" applyFont="1" applyBorder="1" applyAlignment="1">
      <alignment horizontal="center"/>
    </xf>
    <xf numFmtId="0" fontId="832" fillId="2" borderId="0" xfId="0" applyFont="1" applyBorder="1"/>
    <xf numFmtId="0" fontId="832" fillId="2" borderId="5" xfId="0" applyFont="1" applyBorder="1"/>
    <xf numFmtId="0" fontId="7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3" fillId="2" borderId="5" xfId="0" applyFont="1" applyBorder="1"/>
    <xf numFmtId="0" fontId="834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4" xfId="0" applyFont="1" applyBorder="1"/>
    <xf numFmtId="0" fontId="836" fillId="2" borderId="0" xfId="0" applyFont="1" applyBorder="1"/>
    <xf numFmtId="0" fontId="836" fillId="2" borderId="0" xfId="0" applyFont="1" applyBorder="1" applyAlignment="1">
      <alignment horizontal="center"/>
    </xf>
    <xf numFmtId="1" fontId="836" fillId="2" borderId="0" xfId="0" applyNumberFormat="1" applyFont="1" applyBorder="1"/>
    <xf numFmtId="0" fontId="836" fillId="2" borderId="5" xfId="0" applyFont="1" applyBorder="1"/>
    <xf numFmtId="0" fontId="837" fillId="2" borderId="11" xfId="0" applyFont="1" applyBorder="1"/>
    <xf numFmtId="0" fontId="837" fillId="2" borderId="12" xfId="0" applyFont="1" applyBorder="1"/>
    <xf numFmtId="0" fontId="837" fillId="2" borderId="12" xfId="0" applyFont="1" applyBorder="1" applyAlignment="1">
      <alignment horizontal="center"/>
    </xf>
    <xf numFmtId="1" fontId="837" fillId="2" borderId="12" xfId="0" applyNumberFormat="1" applyFont="1" applyBorder="1"/>
    <xf numFmtId="0" fontId="837" fillId="2" borderId="10" xfId="0" applyFont="1" applyBorder="1"/>
    <xf numFmtId="1" fontId="83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839" fillId="2" borderId="0" xfId="0" applyNumberFormat="1" applyFont="1"/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1" fontId="860" fillId="2" borderId="0" xfId="0" applyNumberFormat="1" applyFont="1"/>
    <xf numFmtId="0" fontId="860" fillId="2" borderId="0" xfId="0" applyFont="1"/>
    <xf numFmtId="1" fontId="861" fillId="2" borderId="0" xfId="0" applyNumberFormat="1" applyFont="1"/>
    <xf numFmtId="1" fontId="862" fillId="2" borderId="0" xfId="0" applyNumberFormat="1" applyFont="1"/>
    <xf numFmtId="1" fontId="86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864" fillId="2" borderId="1" xfId="0" applyFont="1" applyBorder="1"/>
    <xf numFmtId="0" fontId="864" fillId="2" borderId="2" xfId="0" applyFont="1" applyBorder="1"/>
    <xf numFmtId="0" fontId="864" fillId="2" borderId="2" xfId="0" applyFont="1" applyBorder="1" applyAlignment="1">
      <alignment horizontal="center"/>
    </xf>
    <xf numFmtId="0" fontId="86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867" fillId="2" borderId="0" xfId="0" applyFont="1" applyBorder="1" applyAlignment="1">
      <alignment horizontal="left"/>
    </xf>
    <xf numFmtId="0" fontId="867" fillId="2" borderId="0" xfId="0" applyFont="1" applyBorder="1"/>
    <xf numFmtId="0" fontId="867" fillId="2" borderId="5" xfId="0" applyFont="1" applyBorder="1"/>
    <xf numFmtId="0" fontId="3" fillId="2" borderId="4" xfId="0" applyFont="1" applyBorder="1"/>
    <xf numFmtId="0" fontId="868" fillId="2" borderId="0" xfId="0" applyFont="1" applyBorder="1"/>
    <xf numFmtId="0" fontId="868" fillId="2" borderId="0" xfId="0" applyFont="1" applyBorder="1" applyAlignment="1">
      <alignment horizontal="center"/>
    </xf>
    <xf numFmtId="0" fontId="868" fillId="2" borderId="5" xfId="0" applyFont="1" applyBorder="1"/>
    <xf numFmtId="0" fontId="3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3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3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3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3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0" fontId="873" fillId="2" borderId="5" xfId="0" applyFont="1" applyBorder="1"/>
    <xf numFmtId="0" fontId="3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874" fillId="2" borderId="5" xfId="0" applyFont="1" applyBorder="1"/>
    <xf numFmtId="0" fontId="3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3" fillId="2" borderId="0" xfId="0" applyFont="1" applyBorder="1"/>
    <xf numFmtId="0" fontId="875" fillId="2" borderId="5" xfId="0" applyFont="1" applyBorder="1"/>
    <xf numFmtId="0" fontId="3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876" fillId="2" borderId="5" xfId="0" applyFont="1" applyBorder="1"/>
    <xf numFmtId="0" fontId="3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877" fillId="2" borderId="6" xfId="0" applyFont="1" applyBorder="1" applyAlignment="1">
      <alignment horizontal="center"/>
    </xf>
    <xf numFmtId="0" fontId="877" fillId="2" borderId="3" xfId="0" applyFont="1" applyBorder="1" applyAlignment="1">
      <alignment horizontal="center" wrapText="1"/>
    </xf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879" fillId="2" borderId="7" xfId="0" applyFont="1" applyBorder="1"/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1" fillId="2" borderId="5" xfId="0" applyFont="1" applyBorder="1"/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882" fillId="2" borderId="7" xfId="0" applyFont="1" applyBorder="1" applyAlignment="1">
      <alignment horizontal="center" vertical="center"/>
    </xf>
    <xf numFmtId="2" fontId="882" fillId="2" borderId="5" xfId="0" applyNumberFormat="1" applyFont="1" applyBorder="1" applyAlignment="1">
      <alignment horizontal="center"/>
    </xf>
    <xf numFmtId="0" fontId="88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883" fillId="2" borderId="4" xfId="0" applyFont="1" applyBorder="1"/>
    <xf numFmtId="0" fontId="883" fillId="2" borderId="0" xfId="0" applyFont="1" applyBorder="1"/>
    <xf numFmtId="0" fontId="883" fillId="2" borderId="0" xfId="0" applyFont="1" applyBorder="1" applyAlignment="1">
      <alignment horizontal="center"/>
    </xf>
    <xf numFmtId="0" fontId="883" fillId="2" borderId="9" xfId="0" applyFont="1" applyBorder="1" applyAlignment="1">
      <alignment horizontal="center"/>
    </xf>
    <xf numFmtId="0" fontId="883" fillId="2" borderId="10" xfId="0" applyFont="1" applyBorder="1" applyAlignment="1">
      <alignment horizontal="center"/>
    </xf>
    <xf numFmtId="0" fontId="883" fillId="2" borderId="5" xfId="0" applyFont="1" applyBorder="1"/>
    <xf numFmtId="0" fontId="3" fillId="2" borderId="4" xfId="0" applyFont="1" applyBorder="1"/>
    <xf numFmtId="0" fontId="884" fillId="2" borderId="0" xfId="0" applyFont="1" applyBorder="1"/>
    <xf numFmtId="0" fontId="3" fillId="2" borderId="0" xfId="0" applyFont="1" applyBorder="1" applyAlignment="1">
      <alignment horizontal="center"/>
    </xf>
    <xf numFmtId="0" fontId="884" fillId="2" borderId="0" xfId="0" applyFont="1" applyBorder="1" applyAlignment="1">
      <alignment horizontal="center"/>
    </xf>
    <xf numFmtId="0" fontId="884" fillId="2" borderId="9" xfId="0" applyFont="1" applyBorder="1"/>
    <xf numFmtId="0" fontId="884" fillId="2" borderId="10" xfId="0" applyFont="1" applyBorder="1"/>
    <xf numFmtId="0" fontId="884" fillId="2" borderId="5" xfId="0" applyFont="1" applyBorder="1"/>
    <xf numFmtId="0" fontId="885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885" fillId="2" borderId="5" xfId="0" applyFont="1" applyBorder="1"/>
    <xf numFmtId="0" fontId="3" fillId="2" borderId="4" xfId="0" applyFont="1" applyBorder="1"/>
    <xf numFmtId="0" fontId="886" fillId="2" borderId="0" xfId="0" applyFont="1" applyBorder="1"/>
    <xf numFmtId="0" fontId="88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886" fillId="2" borderId="5" xfId="0" applyFont="1" applyBorder="1"/>
    <xf numFmtId="0" fontId="888" fillId="2" borderId="4" xfId="0" applyFont="1" applyBorder="1"/>
    <xf numFmtId="0" fontId="888" fillId="2" borderId="0" xfId="0" applyFont="1" applyBorder="1"/>
    <xf numFmtId="0" fontId="888" fillId="2" borderId="0" xfId="0" applyFont="1" applyBorder="1" applyAlignment="1">
      <alignment horizontal="center"/>
    </xf>
    <xf numFmtId="0" fontId="887" fillId="2" borderId="0" xfId="0" applyFont="1" applyBorder="1" applyAlignment="1">
      <alignment horizontal="center"/>
    </xf>
    <xf numFmtId="0" fontId="88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889" fillId="2" borderId="0" xfId="0" applyFont="1" applyBorder="1"/>
    <xf numFmtId="0" fontId="88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89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89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4" fillId="2" borderId="5" xfId="0" applyFont="1" applyBorder="1"/>
    <xf numFmtId="1" fontId="89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2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3" fillId="2" borderId="5" xfId="0" applyFont="1" applyBorder="1"/>
    <xf numFmtId="0" fontId="3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924" fillId="2" borderId="0" xfId="0" applyNumberFormat="1" applyFont="1" applyBorder="1"/>
    <xf numFmtId="0" fontId="924" fillId="2" borderId="5" xfId="0" applyFont="1" applyBorder="1"/>
    <xf numFmtId="0" fontId="925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925" fillId="2" borderId="5" xfId="0" applyFont="1" applyBorder="1"/>
    <xf numFmtId="0" fontId="7" fillId="2" borderId="4" xfId="0" applyFont="1" applyBorder="1"/>
    <xf numFmtId="0" fontId="926" fillId="2" borderId="0" xfId="0" applyFont="1" applyBorder="1"/>
    <xf numFmtId="0" fontId="926" fillId="2" borderId="0" xfId="0" applyFont="1" applyBorder="1" applyAlignment="1">
      <alignment horizontal="center"/>
    </xf>
    <xf numFmtId="1" fontId="92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6" fillId="2" borderId="5" xfId="0" applyFont="1" applyBorder="1"/>
    <xf numFmtId="0" fontId="927" fillId="2" borderId="4" xfId="0" applyFont="1" applyBorder="1" applyAlignment="1">
      <alignment horizontal="center"/>
    </xf>
    <xf numFmtId="0" fontId="927" fillId="2" borderId="0" xfId="0" applyFont="1" applyBorder="1" applyAlignment="1">
      <alignment horizontal="center"/>
    </xf>
    <xf numFmtId="0" fontId="927" fillId="2" borderId="0" xfId="0" applyFont="1" applyBorder="1"/>
    <xf numFmtId="0" fontId="927" fillId="2" borderId="5" xfId="0" applyFont="1" applyBorder="1"/>
    <xf numFmtId="0" fontId="7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8" fillId="2" borderId="5" xfId="0" applyFont="1" applyBorder="1"/>
    <xf numFmtId="0" fontId="929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4" xfId="0" applyFont="1" applyBorder="1"/>
    <xf numFmtId="0" fontId="931" fillId="2" borderId="0" xfId="0" applyFont="1" applyBorder="1"/>
    <xf numFmtId="0" fontId="931" fillId="2" borderId="0" xfId="0" applyFont="1" applyBorder="1" applyAlignment="1">
      <alignment horizontal="center"/>
    </xf>
    <xf numFmtId="1" fontId="931" fillId="2" borderId="0" xfId="0" applyNumberFormat="1" applyFont="1" applyBorder="1"/>
    <xf numFmtId="0" fontId="931" fillId="2" borderId="5" xfId="0" applyFont="1" applyBorder="1"/>
    <xf numFmtId="0" fontId="932" fillId="2" borderId="11" xfId="0" applyFont="1" applyBorder="1"/>
    <xf numFmtId="0" fontId="932" fillId="2" borderId="12" xfId="0" applyFont="1" applyBorder="1"/>
    <xf numFmtId="0" fontId="932" fillId="2" borderId="12" xfId="0" applyFont="1" applyBorder="1" applyAlignment="1">
      <alignment horizontal="center"/>
    </xf>
    <xf numFmtId="1" fontId="932" fillId="2" borderId="12" xfId="0" applyNumberFormat="1" applyFont="1" applyBorder="1"/>
    <xf numFmtId="0" fontId="932" fillId="2" borderId="10" xfId="0" applyFont="1" applyBorder="1"/>
    <xf numFmtId="1" fontId="93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934" fillId="2" borderId="0" xfId="0" applyNumberFormat="1" applyFont="1"/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1" fontId="955" fillId="2" borderId="0" xfId="0" applyNumberFormat="1" applyFont="1"/>
    <xf numFmtId="0" fontId="955" fillId="2" borderId="0" xfId="0" applyFont="1"/>
    <xf numFmtId="1" fontId="956" fillId="2" borderId="0" xfId="0" applyNumberFormat="1" applyFont="1"/>
    <xf numFmtId="1" fontId="957" fillId="2" borderId="0" xfId="0" applyNumberFormat="1" applyFont="1"/>
    <xf numFmtId="1" fontId="95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959" fillId="2" borderId="1" xfId="0" applyFont="1" applyBorder="1"/>
    <xf numFmtId="0" fontId="959" fillId="2" borderId="2" xfId="0" applyFont="1" applyBorder="1"/>
    <xf numFmtId="0" fontId="959" fillId="2" borderId="2" xfId="0" applyFont="1" applyBorder="1" applyAlignment="1">
      <alignment horizontal="center"/>
    </xf>
    <xf numFmtId="0" fontId="95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962" fillId="2" borderId="0" xfId="0" applyFont="1" applyBorder="1" applyAlignment="1">
      <alignment horizontal="left"/>
    </xf>
    <xf numFmtId="0" fontId="962" fillId="2" borderId="0" xfId="0" applyFont="1" applyBorder="1"/>
    <xf numFmtId="0" fontId="962" fillId="2" borderId="5" xfId="0" applyFont="1" applyBorder="1"/>
    <xf numFmtId="0" fontId="3" fillId="2" borderId="4" xfId="0" applyFont="1" applyBorder="1"/>
    <xf numFmtId="0" fontId="963" fillId="2" borderId="0" xfId="0" applyFont="1" applyBorder="1"/>
    <xf numFmtId="0" fontId="963" fillId="2" borderId="0" xfId="0" applyFont="1" applyBorder="1" applyAlignment="1">
      <alignment horizontal="center"/>
    </xf>
    <xf numFmtId="0" fontId="963" fillId="2" borderId="5" xfId="0" applyFont="1" applyBorder="1"/>
    <xf numFmtId="0" fontId="3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3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3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3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3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0" fontId="968" fillId="2" borderId="5" xfId="0" applyFont="1" applyBorder="1"/>
    <xf numFmtId="0" fontId="3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969" fillId="2" borderId="5" xfId="0" applyFont="1" applyBorder="1"/>
    <xf numFmtId="0" fontId="3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3" fillId="2" borderId="0" xfId="0" applyFont="1" applyBorder="1"/>
    <xf numFmtId="0" fontId="970" fillId="2" borderId="5" xfId="0" applyFont="1" applyBorder="1"/>
    <xf numFmtId="0" fontId="3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971" fillId="2" borderId="5" xfId="0" applyFont="1" applyBorder="1"/>
    <xf numFmtId="0" fontId="3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972" fillId="2" borderId="6" xfId="0" applyFont="1" applyBorder="1" applyAlignment="1">
      <alignment horizontal="center"/>
    </xf>
    <xf numFmtId="0" fontId="972" fillId="2" borderId="3" xfId="0" applyFont="1" applyBorder="1" applyAlignment="1">
      <alignment horizontal="center" wrapText="1"/>
    </xf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974" fillId="2" borderId="7" xfId="0" applyFont="1" applyBorder="1"/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6" fillId="2" borderId="5" xfId="0" applyFont="1" applyBorder="1"/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977" fillId="2" borderId="7" xfId="0" applyFont="1" applyBorder="1" applyAlignment="1">
      <alignment horizontal="center" vertical="center"/>
    </xf>
    <xf numFmtId="2" fontId="977" fillId="2" borderId="5" xfId="0" applyNumberFormat="1" applyFont="1" applyBorder="1" applyAlignment="1">
      <alignment horizontal="center"/>
    </xf>
    <xf numFmtId="0" fontId="97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978" fillId="2" borderId="4" xfId="0" applyFont="1" applyBorder="1"/>
    <xf numFmtId="0" fontId="978" fillId="2" borderId="0" xfId="0" applyFont="1" applyBorder="1"/>
    <xf numFmtId="0" fontId="978" fillId="2" borderId="0" xfId="0" applyFont="1" applyBorder="1" applyAlignment="1">
      <alignment horizontal="center"/>
    </xf>
    <xf numFmtId="0" fontId="978" fillId="2" borderId="9" xfId="0" applyFont="1" applyBorder="1" applyAlignment="1">
      <alignment horizontal="center"/>
    </xf>
    <xf numFmtId="0" fontId="978" fillId="2" borderId="10" xfId="0" applyFont="1" applyBorder="1" applyAlignment="1">
      <alignment horizontal="center"/>
    </xf>
    <xf numFmtId="0" fontId="978" fillId="2" borderId="5" xfId="0" applyFont="1" applyBorder="1"/>
    <xf numFmtId="0" fontId="3" fillId="2" borderId="4" xfId="0" applyFont="1" applyBorder="1"/>
    <xf numFmtId="0" fontId="979" fillId="2" borderId="0" xfId="0" applyFont="1" applyBorder="1"/>
    <xf numFmtId="0" fontId="3" fillId="2" borderId="0" xfId="0" applyFont="1" applyBorder="1" applyAlignment="1">
      <alignment horizontal="center"/>
    </xf>
    <xf numFmtId="0" fontId="979" fillId="2" borderId="0" xfId="0" applyFont="1" applyBorder="1" applyAlignment="1">
      <alignment horizontal="center"/>
    </xf>
    <xf numFmtId="0" fontId="979" fillId="2" borderId="9" xfId="0" applyFont="1" applyBorder="1"/>
    <xf numFmtId="0" fontId="979" fillId="2" borderId="10" xfId="0" applyFont="1" applyBorder="1"/>
    <xf numFmtId="0" fontId="979" fillId="2" borderId="5" xfId="0" applyFont="1" applyBorder="1"/>
    <xf numFmtId="0" fontId="980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980" fillId="2" borderId="5" xfId="0" applyFont="1" applyBorder="1"/>
    <xf numFmtId="0" fontId="3" fillId="2" borderId="4" xfId="0" applyFont="1" applyBorder="1"/>
    <xf numFmtId="0" fontId="981" fillId="2" borderId="0" xfId="0" applyFont="1" applyBorder="1"/>
    <xf numFmtId="0" fontId="98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981" fillId="2" borderId="5" xfId="0" applyFont="1" applyBorder="1"/>
    <xf numFmtId="0" fontId="983" fillId="2" borderId="4" xfId="0" applyFont="1" applyBorder="1"/>
    <xf numFmtId="0" fontId="983" fillId="2" borderId="0" xfId="0" applyFont="1" applyBorder="1"/>
    <xf numFmtId="0" fontId="983" fillId="2" borderId="0" xfId="0" applyFont="1" applyBorder="1" applyAlignment="1">
      <alignment horizontal="center"/>
    </xf>
    <xf numFmtId="0" fontId="982" fillId="2" borderId="0" xfId="0" applyFont="1" applyBorder="1" applyAlignment="1">
      <alignment horizontal="center"/>
    </xf>
    <xf numFmtId="0" fontId="98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984" fillId="2" borderId="0" xfId="0" applyFont="1" applyBorder="1"/>
    <xf numFmtId="0" fontId="98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98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98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9" fillId="2" borderId="5" xfId="0" applyFont="1" applyBorder="1"/>
    <xf numFmtId="1" fontId="989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8" fillId="2" borderId="5" xfId="0" applyFont="1" applyBorder="1"/>
    <xf numFmtId="0" fontId="3" fillId="2" borderId="4" xfId="0" applyFont="1" applyBorder="1"/>
    <xf numFmtId="0" fontId="1019" fillId="2" borderId="0" xfId="0" applyFont="1" applyBorder="1"/>
    <xf numFmtId="0" fontId="1019" fillId="2" borderId="0" xfId="0" applyFont="1" applyBorder="1" applyAlignment="1">
      <alignment horizontal="center"/>
    </xf>
    <xf numFmtId="1" fontId="1019" fillId="2" borderId="0" xfId="0" applyNumberFormat="1" applyFont="1" applyBorder="1"/>
    <xf numFmtId="0" fontId="1019" fillId="2" borderId="5" xfId="0" applyFont="1" applyBorder="1"/>
    <xf numFmtId="0" fontId="1020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020" fillId="2" borderId="5" xfId="0" applyFont="1" applyBorder="1"/>
    <xf numFmtId="0" fontId="7" fillId="2" borderId="4" xfId="0" applyFont="1" applyBorder="1"/>
    <xf numFmtId="0" fontId="1021" fillId="2" borderId="0" xfId="0" applyFont="1" applyBorder="1"/>
    <xf numFmtId="0" fontId="1021" fillId="2" borderId="0" xfId="0" applyFont="1" applyBorder="1" applyAlignment="1">
      <alignment horizontal="center"/>
    </xf>
    <xf numFmtId="1" fontId="102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1" fillId="2" borderId="5" xfId="0" applyFont="1" applyBorder="1"/>
    <xf numFmtId="0" fontId="1022" fillId="2" borderId="4" xfId="0" applyFont="1" applyBorder="1" applyAlignment="1">
      <alignment horizontal="center"/>
    </xf>
    <xf numFmtId="0" fontId="1022" fillId="2" borderId="0" xfId="0" applyFont="1" applyBorder="1" applyAlignment="1">
      <alignment horizontal="center"/>
    </xf>
    <xf numFmtId="0" fontId="1022" fillId="2" borderId="0" xfId="0" applyFont="1" applyBorder="1"/>
    <xf numFmtId="0" fontId="1022" fillId="2" borderId="5" xfId="0" applyFont="1" applyBorder="1"/>
    <xf numFmtId="0" fontId="7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3" fillId="2" borderId="5" xfId="0" applyFont="1" applyBorder="1"/>
    <xf numFmtId="0" fontId="1024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4" xfId="0" applyFont="1" applyBorder="1"/>
    <xf numFmtId="0" fontId="1026" fillId="2" borderId="0" xfId="0" applyFont="1" applyBorder="1"/>
    <xf numFmtId="0" fontId="1026" fillId="2" borderId="0" xfId="0" applyFont="1" applyBorder="1" applyAlignment="1">
      <alignment horizontal="center"/>
    </xf>
    <xf numFmtId="1" fontId="1026" fillId="2" borderId="0" xfId="0" applyNumberFormat="1" applyFont="1" applyBorder="1"/>
    <xf numFmtId="0" fontId="1026" fillId="2" borderId="5" xfId="0" applyFont="1" applyBorder="1"/>
    <xf numFmtId="0" fontId="1027" fillId="2" borderId="11" xfId="0" applyFont="1" applyBorder="1"/>
    <xf numFmtId="0" fontId="1027" fillId="2" borderId="12" xfId="0" applyFont="1" applyBorder="1"/>
    <xf numFmtId="0" fontId="1027" fillId="2" borderId="12" xfId="0" applyFont="1" applyBorder="1" applyAlignment="1">
      <alignment horizontal="center"/>
    </xf>
    <xf numFmtId="1" fontId="1027" fillId="2" borderId="12" xfId="0" applyNumberFormat="1" applyFont="1" applyBorder="1"/>
    <xf numFmtId="0" fontId="1027" fillId="2" borderId="10" xfId="0" applyFont="1" applyBorder="1"/>
    <xf numFmtId="1" fontId="102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029" fillId="2" borderId="0" xfId="0" applyNumberFormat="1" applyFont="1"/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1" fontId="1050" fillId="2" borderId="0" xfId="0" applyNumberFormat="1" applyFont="1"/>
    <xf numFmtId="0" fontId="1050" fillId="2" borderId="0" xfId="0" applyFont="1"/>
    <xf numFmtId="1" fontId="1051" fillId="2" borderId="0" xfId="0" applyNumberFormat="1" applyFont="1"/>
    <xf numFmtId="1" fontId="1052" fillId="2" borderId="0" xfId="0" applyNumberFormat="1" applyFont="1"/>
    <xf numFmtId="1" fontId="1053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4" fillId="2" borderId="1" xfId="0" applyFont="1" applyBorder="1"/>
    <xf numFmtId="0" fontId="1054" fillId="2" borderId="2" xfId="0" applyFont="1" applyBorder="1"/>
    <xf numFmtId="0" fontId="1054" fillId="2" borderId="2" xfId="0" applyFont="1" applyBorder="1" applyAlignment="1">
      <alignment horizontal="center"/>
    </xf>
    <xf numFmtId="0" fontId="105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57" fillId="2" borderId="0" xfId="0" applyFont="1" applyBorder="1" applyAlignment="1">
      <alignment horizontal="left"/>
    </xf>
    <xf numFmtId="0" fontId="1057" fillId="2" borderId="0" xfId="0" applyFont="1" applyBorder="1"/>
    <xf numFmtId="0" fontId="1057" fillId="2" borderId="5" xfId="0" applyFont="1" applyBorder="1"/>
    <xf numFmtId="0" fontId="3" fillId="2" borderId="4" xfId="0" applyFont="1" applyBorder="1"/>
    <xf numFmtId="0" fontId="1058" fillId="2" borderId="0" xfId="0" applyFont="1" applyBorder="1"/>
    <xf numFmtId="0" fontId="1058" fillId="2" borderId="0" xfId="0" applyFont="1" applyBorder="1" applyAlignment="1">
      <alignment horizontal="center"/>
    </xf>
    <xf numFmtId="0" fontId="1058" fillId="2" borderId="5" xfId="0" applyFont="1" applyBorder="1"/>
    <xf numFmtId="0" fontId="3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3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3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3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3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0" fontId="1063" fillId="2" borderId="5" xfId="0" applyFont="1" applyBorder="1"/>
    <xf numFmtId="0" fontId="3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064" fillId="2" borderId="5" xfId="0" applyFont="1" applyBorder="1"/>
    <xf numFmtId="0" fontId="3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3" fillId="2" borderId="0" xfId="0" applyFont="1" applyBorder="1"/>
    <xf numFmtId="0" fontId="1065" fillId="2" borderId="5" xfId="0" applyFont="1" applyBorder="1"/>
    <xf numFmtId="0" fontId="3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1066" fillId="2" borderId="5" xfId="0" applyFont="1" applyBorder="1"/>
    <xf numFmtId="0" fontId="3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1067" fillId="2" borderId="6" xfId="0" applyFont="1" applyBorder="1" applyAlignment="1">
      <alignment horizontal="center"/>
    </xf>
    <xf numFmtId="0" fontId="1067" fillId="2" borderId="3" xfId="0" applyFont="1" applyBorder="1" applyAlignment="1">
      <alignment horizontal="center" wrapText="1"/>
    </xf>
    <xf numFmtId="0" fontId="1067" fillId="2" borderId="5" xfId="0" applyFont="1" applyBorder="1"/>
    <xf numFmtId="0" fontId="1068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1069" fillId="2" borderId="7" xfId="0" applyFont="1" applyBorder="1"/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1" fillId="2" borderId="5" xfId="0" applyFont="1" applyBorder="1"/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072" fillId="2" borderId="7" xfId="0" applyFont="1" applyBorder="1" applyAlignment="1">
      <alignment horizontal="center" vertical="center"/>
    </xf>
    <xf numFmtId="2" fontId="1072" fillId="2" borderId="5" xfId="0" applyNumberFormat="1" applyFont="1" applyBorder="1" applyAlignment="1">
      <alignment horizontal="center"/>
    </xf>
    <xf numFmtId="0" fontId="107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073" fillId="2" borderId="4" xfId="0" applyFont="1" applyBorder="1"/>
    <xf numFmtId="0" fontId="1073" fillId="2" borderId="0" xfId="0" applyFont="1" applyBorder="1"/>
    <xf numFmtId="0" fontId="1073" fillId="2" borderId="0" xfId="0" applyFont="1" applyBorder="1" applyAlignment="1">
      <alignment horizontal="center"/>
    </xf>
    <xf numFmtId="0" fontId="1073" fillId="2" borderId="9" xfId="0" applyFont="1" applyBorder="1" applyAlignment="1">
      <alignment horizontal="center"/>
    </xf>
    <xf numFmtId="0" fontId="1073" fillId="2" borderId="10" xfId="0" applyFont="1" applyBorder="1" applyAlignment="1">
      <alignment horizontal="center"/>
    </xf>
    <xf numFmtId="0" fontId="1073" fillId="2" borderId="5" xfId="0" applyFont="1" applyBorder="1"/>
    <xf numFmtId="0" fontId="3" fillId="2" borderId="4" xfId="0" applyFont="1" applyBorder="1"/>
    <xf numFmtId="0" fontId="1074" fillId="2" borderId="0" xfId="0" applyFont="1" applyBorder="1"/>
    <xf numFmtId="0" fontId="3" fillId="2" borderId="0" xfId="0" applyFont="1" applyBorder="1" applyAlignment="1">
      <alignment horizontal="center"/>
    </xf>
    <xf numFmtId="0" fontId="1074" fillId="2" borderId="0" xfId="0" applyFont="1" applyBorder="1" applyAlignment="1">
      <alignment horizontal="center"/>
    </xf>
    <xf numFmtId="0" fontId="1074" fillId="2" borderId="9" xfId="0" applyFont="1" applyBorder="1"/>
    <xf numFmtId="0" fontId="1074" fillId="2" borderId="10" xfId="0" applyFont="1" applyBorder="1"/>
    <xf numFmtId="0" fontId="1074" fillId="2" borderId="5" xfId="0" applyFont="1" applyBorder="1"/>
    <xf numFmtId="0" fontId="1075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1075" fillId="2" borderId="5" xfId="0" applyFont="1" applyBorder="1"/>
    <xf numFmtId="0" fontId="3" fillId="2" borderId="4" xfId="0" applyFont="1" applyBorder="1"/>
    <xf numFmtId="0" fontId="1076" fillId="2" borderId="0" xfId="0" applyFont="1" applyBorder="1"/>
    <xf numFmtId="0" fontId="107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076" fillId="2" borderId="5" xfId="0" applyFont="1" applyBorder="1"/>
    <xf numFmtId="0" fontId="1078" fillId="2" borderId="4" xfId="0" applyFont="1" applyBorder="1"/>
    <xf numFmtId="0" fontId="1078" fillId="2" borderId="0" xfId="0" applyFont="1" applyBorder="1"/>
    <xf numFmtId="0" fontId="1078" fillId="2" borderId="0" xfId="0" applyFont="1" applyBorder="1" applyAlignment="1">
      <alignment horizontal="center"/>
    </xf>
    <xf numFmtId="0" fontId="1077" fillId="2" borderId="0" xfId="0" applyFont="1" applyBorder="1" applyAlignment="1">
      <alignment horizontal="center"/>
    </xf>
    <xf numFmtId="0" fontId="107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079" fillId="2" borderId="0" xfId="0" applyFont="1" applyBorder="1"/>
    <xf numFmtId="0" fontId="107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08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08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4" fillId="2" borderId="5" xfId="0" applyFont="1" applyBorder="1"/>
    <xf numFmtId="1" fontId="1084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1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3" fillId="2" borderId="5" xfId="0" applyFont="1" applyBorder="1"/>
    <xf numFmtId="0" fontId="3" fillId="2" borderId="4" xfId="0" applyFont="1" applyBorder="1"/>
    <xf numFmtId="0" fontId="1114" fillId="2" borderId="0" xfId="0" applyFont="1" applyBorder="1"/>
    <xf numFmtId="0" fontId="1114" fillId="2" borderId="0" xfId="0" applyFont="1" applyBorder="1" applyAlignment="1">
      <alignment horizontal="center"/>
    </xf>
    <xf numFmtId="1" fontId="1114" fillId="2" borderId="0" xfId="0" applyNumberFormat="1" applyFont="1" applyBorder="1"/>
    <xf numFmtId="0" fontId="1114" fillId="2" borderId="5" xfId="0" applyFont="1" applyBorder="1"/>
    <xf numFmtId="0" fontId="1115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115" fillId="2" borderId="5" xfId="0" applyFont="1" applyBorder="1"/>
    <xf numFmtId="0" fontId="7" fillId="2" borderId="4" xfId="0" applyFont="1" applyBorder="1"/>
    <xf numFmtId="0" fontId="1116" fillId="2" borderId="0" xfId="0" applyFont="1" applyBorder="1"/>
    <xf numFmtId="0" fontId="1116" fillId="2" borderId="0" xfId="0" applyFont="1" applyBorder="1" applyAlignment="1">
      <alignment horizontal="center"/>
    </xf>
    <xf numFmtId="1" fontId="111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6" fillId="2" borderId="5" xfId="0" applyFont="1" applyBorder="1"/>
    <xf numFmtId="0" fontId="1117" fillId="2" borderId="4" xfId="0" applyFont="1" applyBorder="1" applyAlignment="1">
      <alignment horizontal="center"/>
    </xf>
    <xf numFmtId="0" fontId="1117" fillId="2" borderId="0" xfId="0" applyFont="1" applyBorder="1" applyAlignment="1">
      <alignment horizontal="center"/>
    </xf>
    <xf numFmtId="0" fontId="1117" fillId="2" borderId="0" xfId="0" applyFont="1" applyBorder="1"/>
    <xf numFmtId="0" fontId="1117" fillId="2" borderId="5" xfId="0" applyFont="1" applyBorder="1"/>
    <xf numFmtId="0" fontId="7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8" fillId="2" borderId="5" xfId="0" applyFont="1" applyBorder="1"/>
    <xf numFmtId="0" fontId="1119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4" xfId="0" applyFont="1" applyBorder="1"/>
    <xf numFmtId="0" fontId="1121" fillId="2" borderId="0" xfId="0" applyFont="1" applyBorder="1"/>
    <xf numFmtId="0" fontId="1121" fillId="2" borderId="0" xfId="0" applyFont="1" applyBorder="1" applyAlignment="1">
      <alignment horizontal="center"/>
    </xf>
    <xf numFmtId="1" fontId="1121" fillId="2" borderId="0" xfId="0" applyNumberFormat="1" applyFont="1" applyBorder="1"/>
    <xf numFmtId="0" fontId="1121" fillId="2" borderId="5" xfId="0" applyFont="1" applyBorder="1"/>
    <xf numFmtId="0" fontId="1122" fillId="2" borderId="11" xfId="0" applyFont="1" applyBorder="1"/>
    <xf numFmtId="0" fontId="1122" fillId="2" borderId="12" xfId="0" applyFont="1" applyBorder="1"/>
    <xf numFmtId="0" fontId="1122" fillId="2" borderId="12" xfId="0" applyFont="1" applyBorder="1" applyAlignment="1">
      <alignment horizontal="center"/>
    </xf>
    <xf numFmtId="1" fontId="1122" fillId="2" borderId="12" xfId="0" applyNumberFormat="1" applyFont="1" applyBorder="1"/>
    <xf numFmtId="0" fontId="1122" fillId="2" borderId="10" xfId="0" applyFont="1" applyBorder="1"/>
    <xf numFmtId="1" fontId="112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124" fillId="2" borderId="0" xfId="0" applyNumberFormat="1" applyFont="1"/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1" fontId="1145" fillId="2" borderId="0" xfId="0" applyNumberFormat="1" applyFont="1"/>
    <xf numFmtId="0" fontId="1145" fillId="2" borderId="0" xfId="0" applyFont="1"/>
    <xf numFmtId="1" fontId="1146" fillId="2" borderId="0" xfId="0" applyNumberFormat="1" applyFont="1"/>
    <xf numFmtId="1" fontId="1147" fillId="2" borderId="0" xfId="0" applyNumberFormat="1" applyFont="1"/>
    <xf numFmtId="1" fontId="1148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149" fillId="2" borderId="1" xfId="0" applyFont="1" applyBorder="1"/>
    <xf numFmtId="0" fontId="1149" fillId="2" borderId="2" xfId="0" applyFont="1" applyBorder="1"/>
    <xf numFmtId="0" fontId="1149" fillId="2" borderId="2" xfId="0" applyFont="1" applyBorder="1" applyAlignment="1">
      <alignment horizontal="center"/>
    </xf>
    <xf numFmtId="0" fontId="114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52" fillId="2" borderId="0" xfId="0" applyFont="1" applyBorder="1" applyAlignment="1">
      <alignment horizontal="left"/>
    </xf>
    <xf numFmtId="0" fontId="1152" fillId="2" borderId="0" xfId="0" applyFont="1" applyBorder="1"/>
    <xf numFmtId="0" fontId="1152" fillId="2" borderId="5" xfId="0" applyFont="1" applyBorder="1"/>
    <xf numFmtId="0" fontId="3" fillId="2" borderId="4" xfId="0" applyFont="1" applyBorder="1"/>
    <xf numFmtId="0" fontId="1153" fillId="2" borderId="0" xfId="0" applyFont="1" applyBorder="1"/>
    <xf numFmtId="0" fontId="1153" fillId="2" borderId="0" xfId="0" applyFont="1" applyBorder="1" applyAlignment="1">
      <alignment horizontal="center"/>
    </xf>
    <xf numFmtId="0" fontId="1153" fillId="2" borderId="5" xfId="0" applyFont="1" applyBorder="1"/>
    <xf numFmtId="0" fontId="3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3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3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3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3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0" fontId="1158" fillId="2" borderId="5" xfId="0" applyFont="1" applyBorder="1"/>
    <xf numFmtId="0" fontId="3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59" fillId="2" borderId="5" xfId="0" applyFont="1" applyBorder="1"/>
    <xf numFmtId="0" fontId="3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3" fillId="2" borderId="0" xfId="0" applyFont="1" applyBorder="1"/>
    <xf numFmtId="0" fontId="1160" fillId="2" borderId="5" xfId="0" applyFont="1" applyBorder="1"/>
    <xf numFmtId="0" fontId="3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1161" fillId="2" borderId="5" xfId="0" applyFont="1" applyBorder="1"/>
    <xf numFmtId="0" fontId="3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1162" fillId="2" borderId="6" xfId="0" applyFont="1" applyBorder="1" applyAlignment="1">
      <alignment horizontal="center"/>
    </xf>
    <xf numFmtId="0" fontId="1162" fillId="2" borderId="3" xfId="0" applyFont="1" applyBorder="1" applyAlignment="1">
      <alignment horizontal="center" wrapText="1"/>
    </xf>
    <xf numFmtId="0" fontId="1162" fillId="2" borderId="5" xfId="0" applyFont="1" applyBorder="1"/>
    <xf numFmtId="0" fontId="116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1164" fillId="2" borderId="7" xfId="0" applyFont="1" applyBorder="1"/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1" applyFont="1" applyBorder="1"/>
    <xf numFmtId="0" fontId="1166" fillId="2" borderId="0" xfId="1" applyFont="1" applyBorder="1"/>
    <xf numFmtId="0" fontId="1166" fillId="2" borderId="0" xfId="1" applyFont="1" applyBorder="1" applyAlignment="1">
      <alignment horizontal="center"/>
    </xf>
    <xf numFmtId="0" fontId="3" fillId="2" borderId="7" xfId="1" applyFont="1" applyBorder="1" applyAlignment="1">
      <alignment horizontal="center"/>
    </xf>
    <xf numFmtId="0" fontId="3" fillId="2" borderId="7" xfId="1" applyFont="1" applyBorder="1" applyAlignment="1">
      <alignment horizontal="center" wrapText="1"/>
    </xf>
    <xf numFmtId="0" fontId="1166" fillId="2" borderId="5" xfId="1" applyFont="1" applyBorder="1"/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167" fillId="2" borderId="7" xfId="0" applyFont="1" applyBorder="1" applyAlignment="1">
      <alignment horizontal="center" vertical="center"/>
    </xf>
    <xf numFmtId="2" fontId="1167" fillId="2" borderId="5" xfId="0" applyNumberFormat="1" applyFont="1" applyBorder="1" applyAlignment="1">
      <alignment horizontal="center"/>
    </xf>
    <xf numFmtId="0" fontId="116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168" fillId="2" borderId="4" xfId="0" applyFont="1" applyBorder="1"/>
    <xf numFmtId="0" fontId="1168" fillId="2" borderId="0" xfId="0" applyFont="1" applyBorder="1"/>
    <xf numFmtId="0" fontId="1168" fillId="2" borderId="0" xfId="0" applyFont="1" applyBorder="1" applyAlignment="1">
      <alignment horizontal="center"/>
    </xf>
    <xf numFmtId="0" fontId="1168" fillId="2" borderId="9" xfId="0" applyFont="1" applyBorder="1" applyAlignment="1">
      <alignment horizontal="center"/>
    </xf>
    <xf numFmtId="0" fontId="1168" fillId="2" borderId="10" xfId="0" applyFont="1" applyBorder="1" applyAlignment="1">
      <alignment horizontal="center"/>
    </xf>
    <xf numFmtId="0" fontId="1168" fillId="2" borderId="5" xfId="0" applyFont="1" applyBorder="1"/>
    <xf numFmtId="0" fontId="3" fillId="2" borderId="4" xfId="0" applyFont="1" applyBorder="1"/>
    <xf numFmtId="0" fontId="1169" fillId="2" borderId="0" xfId="0" applyFont="1" applyBorder="1"/>
    <xf numFmtId="0" fontId="3" fillId="2" borderId="0" xfId="0" applyFont="1" applyBorder="1" applyAlignment="1">
      <alignment horizontal="center"/>
    </xf>
    <xf numFmtId="0" fontId="1169" fillId="2" borderId="0" xfId="0" applyFont="1" applyBorder="1" applyAlignment="1">
      <alignment horizontal="center"/>
    </xf>
    <xf numFmtId="0" fontId="1169" fillId="2" borderId="9" xfId="0" applyFont="1" applyBorder="1"/>
    <xf numFmtId="0" fontId="1169" fillId="2" borderId="10" xfId="0" applyFont="1" applyBorder="1"/>
    <xf numFmtId="0" fontId="1169" fillId="2" borderId="5" xfId="0" applyFont="1" applyBorder="1"/>
    <xf numFmtId="0" fontId="1170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1170" fillId="2" borderId="5" xfId="0" applyFont="1" applyBorder="1"/>
    <xf numFmtId="0" fontId="3" fillId="2" borderId="4" xfId="0" applyFont="1" applyBorder="1"/>
    <xf numFmtId="0" fontId="1171" fillId="2" borderId="0" xfId="0" applyFont="1" applyBorder="1"/>
    <xf numFmtId="0" fontId="117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171" fillId="2" borderId="5" xfId="0" applyFont="1" applyBorder="1"/>
    <xf numFmtId="0" fontId="1173" fillId="2" borderId="4" xfId="0" applyFont="1" applyBorder="1"/>
    <xf numFmtId="0" fontId="1173" fillId="2" borderId="0" xfId="0" applyFont="1" applyBorder="1"/>
    <xf numFmtId="0" fontId="1173" fillId="2" borderId="0" xfId="0" applyFont="1" applyBorder="1" applyAlignment="1">
      <alignment horizontal="center"/>
    </xf>
    <xf numFmtId="0" fontId="1172" fillId="2" borderId="0" xfId="0" applyFont="1" applyBorder="1" applyAlignment="1">
      <alignment horizontal="center"/>
    </xf>
    <xf numFmtId="0" fontId="117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174" fillId="2" borderId="0" xfId="0" applyFont="1" applyBorder="1"/>
    <xf numFmtId="0" fontId="117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17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17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8" fillId="2" borderId="5" xfId="0" applyFont="1" applyBorder="1"/>
    <xf numFmtId="0" fontId="4" fillId="3" borderId="8" xfId="3" applyFont="1" applyFill="1" applyBorder="1" applyAlignment="1">
      <alignment horizontal="center"/>
    </xf>
    <xf numFmtId="2" fontId="4" fillId="3" borderId="8" xfId="3" applyNumberFormat="1" applyFont="1" applyFill="1" applyBorder="1" applyAlignment="1">
      <alignment horizontal="center"/>
    </xf>
    <xf numFmtId="0" fontId="4" fillId="2" borderId="8" xfId="3" applyFont="1" applyBorder="1" applyAlignment="1">
      <alignment horizontal="center"/>
    </xf>
    <xf numFmtId="1" fontId="7" fillId="2" borderId="8" xfId="3" applyNumberFormat="1" applyFont="1" applyBorder="1" applyAlignment="1">
      <alignment horizontal="center"/>
    </xf>
    <xf numFmtId="1" fontId="1179" fillId="2" borderId="8" xfId="3" applyNumberFormat="1" applyFont="1" applyBorder="1" applyAlignment="1">
      <alignment horizontal="center"/>
    </xf>
    <xf numFmtId="1" fontId="4" fillId="3" borderId="8" xfId="3" applyNumberFormat="1" applyFont="1" applyFill="1" applyBorder="1" applyAlignment="1">
      <alignment horizontal="center"/>
    </xf>
    <xf numFmtId="2" fontId="4" fillId="2" borderId="8" xfId="3" applyNumberFormat="1" applyFont="1" applyBorder="1" applyAlignment="1">
      <alignment horizontal="center"/>
    </xf>
    <xf numFmtId="0" fontId="1179" fillId="2" borderId="5" xfId="3" applyFont="1" applyBorder="1"/>
    <xf numFmtId="1" fontId="1179" fillId="2" borderId="0" xfId="3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0" fillId="2" borderId="5" xfId="0" applyFont="1" applyBorder="1"/>
    <xf numFmtId="0" fontId="4" fillId="3" borderId="8" xfId="4" applyFont="1" applyFill="1" applyBorder="1" applyAlignment="1">
      <alignment horizontal="center"/>
    </xf>
    <xf numFmtId="2" fontId="4" fillId="2" borderId="8" xfId="4" applyNumberFormat="1" applyFont="1" applyBorder="1" applyAlignment="1">
      <alignment horizontal="center"/>
    </xf>
    <xf numFmtId="0" fontId="4" fillId="2" borderId="8" xfId="4" applyFont="1" applyBorder="1" applyAlignment="1">
      <alignment horizontal="center"/>
    </xf>
    <xf numFmtId="1" fontId="7" fillId="2" borderId="8" xfId="4" applyNumberFormat="1" applyFont="1" applyBorder="1" applyAlignment="1">
      <alignment horizontal="center"/>
    </xf>
    <xf numFmtId="1" fontId="1181" fillId="2" borderId="8" xfId="4" applyNumberFormat="1" applyFont="1" applyBorder="1" applyAlignment="1">
      <alignment horizontal="center"/>
    </xf>
    <xf numFmtId="1" fontId="4" fillId="3" borderId="8" xfId="4" applyNumberFormat="1" applyFont="1" applyFill="1" applyBorder="1" applyAlignment="1">
      <alignment horizontal="center"/>
    </xf>
    <xf numFmtId="0" fontId="1181" fillId="2" borderId="5" xfId="4" applyFont="1" applyBorder="1"/>
    <xf numFmtId="0" fontId="4" fillId="3" borderId="8" xfId="5" applyFont="1" applyFill="1" applyBorder="1" applyAlignment="1">
      <alignment horizontal="center"/>
    </xf>
    <xf numFmtId="0" fontId="4" fillId="2" borderId="8" xfId="5" applyFont="1" applyBorder="1" applyAlignment="1">
      <alignment horizontal="center"/>
    </xf>
    <xf numFmtId="2" fontId="4" fillId="2" borderId="8" xfId="5" applyNumberFormat="1" applyFont="1" applyBorder="1" applyAlignment="1">
      <alignment horizontal="center"/>
    </xf>
    <xf numFmtId="1" fontId="7" fillId="2" borderId="8" xfId="5" applyNumberFormat="1" applyFont="1" applyBorder="1" applyAlignment="1">
      <alignment horizontal="center"/>
    </xf>
    <xf numFmtId="1" fontId="1182" fillId="2" borderId="8" xfId="5" applyNumberFormat="1" applyFont="1" applyBorder="1" applyAlignment="1">
      <alignment horizontal="center"/>
    </xf>
    <xf numFmtId="1" fontId="4" fillId="3" borderId="8" xfId="5" applyNumberFormat="1" applyFont="1" applyFill="1" applyBorder="1" applyAlignment="1">
      <alignment horizontal="center"/>
    </xf>
    <xf numFmtId="0" fontId="1182" fillId="2" borderId="5" xfId="5" applyFont="1" applyBorder="1"/>
    <xf numFmtId="0" fontId="4" fillId="3" borderId="8" xfId="6" applyFont="1" applyFill="1" applyBorder="1" applyAlignment="1">
      <alignment horizontal="center"/>
    </xf>
    <xf numFmtId="2" fontId="4" fillId="3" borderId="8" xfId="6" applyNumberFormat="1" applyFont="1" applyFill="1" applyBorder="1" applyAlignment="1">
      <alignment horizontal="center"/>
    </xf>
    <xf numFmtId="0" fontId="4" fillId="2" borderId="8" xfId="6" applyFont="1" applyBorder="1" applyAlignment="1">
      <alignment horizontal="center"/>
    </xf>
    <xf numFmtId="1" fontId="7" fillId="2" borderId="8" xfId="6" applyNumberFormat="1" applyFont="1" applyBorder="1" applyAlignment="1">
      <alignment horizontal="center"/>
    </xf>
    <xf numFmtId="1" fontId="1183" fillId="2" borderId="8" xfId="6" applyNumberFormat="1" applyFont="1" applyBorder="1" applyAlignment="1">
      <alignment horizontal="center"/>
    </xf>
    <xf numFmtId="1" fontId="4" fillId="3" borderId="8" xfId="6" applyNumberFormat="1" applyFont="1" applyFill="1" applyBorder="1" applyAlignment="1">
      <alignment horizontal="center"/>
    </xf>
    <xf numFmtId="2" fontId="4" fillId="2" borderId="8" xfId="6" applyNumberFormat="1" applyFont="1" applyBorder="1" applyAlignment="1">
      <alignment horizontal="center"/>
    </xf>
    <xf numFmtId="0" fontId="1183" fillId="2" borderId="5" xfId="6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4" fillId="3" borderId="8" xfId="7" applyFont="1" applyFill="1" applyBorder="1" applyAlignment="1">
      <alignment horizontal="center"/>
    </xf>
    <xf numFmtId="2" fontId="4" fillId="3" borderId="8" xfId="7" applyNumberFormat="1" applyFont="1" applyFill="1" applyBorder="1" applyAlignment="1">
      <alignment horizontal="center"/>
    </xf>
    <xf numFmtId="0" fontId="4" fillId="2" borderId="8" xfId="7" applyFont="1" applyBorder="1" applyAlignment="1">
      <alignment horizontal="center"/>
    </xf>
    <xf numFmtId="1" fontId="7" fillId="2" borderId="8" xfId="7" applyNumberFormat="1" applyFont="1" applyBorder="1" applyAlignment="1">
      <alignment horizontal="center"/>
    </xf>
    <xf numFmtId="1" fontId="1185" fillId="2" borderId="8" xfId="7" applyNumberFormat="1" applyFont="1" applyBorder="1" applyAlignment="1">
      <alignment horizontal="center"/>
    </xf>
    <xf numFmtId="1" fontId="4" fillId="3" borderId="8" xfId="7" applyNumberFormat="1" applyFont="1" applyFill="1" applyBorder="1" applyAlignment="1">
      <alignment horizontal="center"/>
    </xf>
    <xf numFmtId="2" fontId="4" fillId="2" borderId="8" xfId="7" applyNumberFormat="1" applyFont="1" applyBorder="1" applyAlignment="1">
      <alignment horizontal="center"/>
    </xf>
    <xf numFmtId="2" fontId="4" fillId="2" borderId="8" xfId="7" applyNumberFormat="1" applyFont="1" applyFill="1" applyBorder="1" applyAlignment="1">
      <alignment horizontal="center"/>
    </xf>
    <xf numFmtId="0" fontId="1185" fillId="2" borderId="5" xfId="7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6" fillId="2" borderId="5" xfId="0" applyFont="1" applyBorder="1"/>
    <xf numFmtId="0" fontId="4" fillId="3" borderId="8" xfId="8" applyFont="1" applyFill="1" applyBorder="1" applyAlignment="1">
      <alignment horizontal="center"/>
    </xf>
    <xf numFmtId="2" fontId="4" fillId="2" borderId="8" xfId="8" applyNumberFormat="1" applyFont="1" applyBorder="1" applyAlignment="1">
      <alignment horizontal="center"/>
    </xf>
    <xf numFmtId="0" fontId="4" fillId="2" borderId="8" xfId="8" applyFont="1" applyFill="1" applyBorder="1" applyAlignment="1">
      <alignment horizontal="center"/>
    </xf>
    <xf numFmtId="1" fontId="7" fillId="2" borderId="8" xfId="8" applyNumberFormat="1" applyFont="1" applyBorder="1" applyAlignment="1">
      <alignment horizontal="center"/>
    </xf>
    <xf numFmtId="1" fontId="1197" fillId="2" borderId="8" xfId="8" applyNumberFormat="1" applyFont="1" applyBorder="1" applyAlignment="1">
      <alignment horizontal="center"/>
    </xf>
    <xf numFmtId="1" fontId="4" fillId="3" borderId="8" xfId="8" applyNumberFormat="1" applyFont="1" applyFill="1" applyBorder="1" applyAlignment="1">
      <alignment horizontal="center"/>
    </xf>
    <xf numFmtId="2" fontId="4" fillId="2" borderId="8" xfId="8" applyNumberFormat="1" applyFont="1" applyFill="1" applyBorder="1" applyAlignment="1">
      <alignment horizontal="center"/>
    </xf>
    <xf numFmtId="0" fontId="1197" fillId="2" borderId="5" xfId="8" applyFont="1" applyBorder="1"/>
    <xf numFmtId="0" fontId="4" fillId="3" borderId="8" xfId="9" applyFont="1" applyFill="1" applyBorder="1" applyAlignment="1">
      <alignment horizontal="center"/>
    </xf>
    <xf numFmtId="0" fontId="4" fillId="2" borderId="8" xfId="9" applyFont="1" applyBorder="1" applyAlignment="1">
      <alignment horizontal="center"/>
    </xf>
    <xf numFmtId="2" fontId="4" fillId="2" borderId="8" xfId="9" applyNumberFormat="1" applyFont="1" applyFill="1" applyBorder="1" applyAlignment="1">
      <alignment horizontal="center"/>
    </xf>
    <xf numFmtId="1" fontId="7" fillId="2" borderId="8" xfId="9" applyNumberFormat="1" applyFont="1" applyBorder="1" applyAlignment="1">
      <alignment horizontal="center"/>
    </xf>
    <xf numFmtId="1" fontId="1198" fillId="2" borderId="8" xfId="9" applyNumberFormat="1" applyFont="1" applyBorder="1" applyAlignment="1">
      <alignment horizontal="center"/>
    </xf>
    <xf numFmtId="1" fontId="4" fillId="3" borderId="8" xfId="9" applyNumberFormat="1" applyFont="1" applyFill="1" applyBorder="1" applyAlignment="1">
      <alignment horizontal="center"/>
    </xf>
    <xf numFmtId="2" fontId="4" fillId="2" borderId="8" xfId="9" applyNumberFormat="1" applyFont="1" applyBorder="1" applyAlignment="1">
      <alignment horizontal="center"/>
    </xf>
    <xf numFmtId="0" fontId="1198" fillId="2" borderId="5" xfId="9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8" fillId="2" borderId="5" xfId="0" applyFont="1" applyBorder="1"/>
    <xf numFmtId="0" fontId="3" fillId="2" borderId="4" xfId="10" applyFont="1" applyBorder="1"/>
    <xf numFmtId="0" fontId="1209" fillId="2" borderId="0" xfId="10" applyFont="1" applyBorder="1"/>
    <xf numFmtId="0" fontId="1209" fillId="2" borderId="0" xfId="10" applyFont="1" applyBorder="1" applyAlignment="1">
      <alignment horizontal="center"/>
    </xf>
    <xf numFmtId="1" fontId="1209" fillId="2" borderId="0" xfId="10" applyNumberFormat="1" applyFont="1" applyBorder="1"/>
    <xf numFmtId="0" fontId="1209" fillId="2" borderId="5" xfId="10" applyFont="1" applyBorder="1"/>
    <xf numFmtId="0" fontId="1210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210" fillId="2" borderId="5" xfId="0" applyFont="1" applyBorder="1"/>
    <xf numFmtId="0" fontId="7" fillId="2" borderId="4" xfId="0" applyFont="1" applyBorder="1"/>
    <xf numFmtId="0" fontId="1211" fillId="2" borderId="0" xfId="0" applyFont="1" applyBorder="1"/>
    <xf numFmtId="0" fontId="1211" fillId="2" borderId="0" xfId="0" applyFont="1" applyBorder="1" applyAlignment="1">
      <alignment horizontal="center"/>
    </xf>
    <xf numFmtId="1" fontId="1211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1" fillId="2" borderId="5" xfId="0" applyFont="1" applyBorder="1"/>
    <xf numFmtId="0" fontId="1212" fillId="2" borderId="4" xfId="0" applyFont="1" applyBorder="1" applyAlignment="1">
      <alignment horizontal="center"/>
    </xf>
    <xf numFmtId="0" fontId="1212" fillId="2" borderId="0" xfId="0" applyFont="1" applyBorder="1" applyAlignment="1">
      <alignment horizontal="center"/>
    </xf>
    <xf numFmtId="0" fontId="1212" fillId="2" borderId="0" xfId="0" applyFont="1" applyBorder="1"/>
    <xf numFmtId="0" fontId="1212" fillId="2" borderId="5" xfId="0" applyFont="1" applyBorder="1"/>
    <xf numFmtId="0" fontId="7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3" fillId="2" borderId="5" xfId="0" applyFont="1" applyBorder="1"/>
    <xf numFmtId="0" fontId="1214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4" xfId="0" applyFont="1" applyBorder="1"/>
    <xf numFmtId="0" fontId="1216" fillId="2" borderId="0" xfId="0" applyFont="1" applyBorder="1"/>
    <xf numFmtId="0" fontId="1216" fillId="2" borderId="0" xfId="0" applyFont="1" applyBorder="1" applyAlignment="1">
      <alignment horizontal="center"/>
    </xf>
    <xf numFmtId="1" fontId="1216" fillId="2" borderId="0" xfId="0" applyNumberFormat="1" applyFont="1" applyBorder="1"/>
    <xf numFmtId="0" fontId="1216" fillId="2" borderId="5" xfId="0" applyFont="1" applyBorder="1"/>
    <xf numFmtId="0" fontId="1217" fillId="2" borderId="11" xfId="0" applyFont="1" applyBorder="1"/>
    <xf numFmtId="0" fontId="1217" fillId="2" borderId="12" xfId="0" applyFont="1" applyBorder="1"/>
    <xf numFmtId="0" fontId="1217" fillId="2" borderId="12" xfId="0" applyFont="1" applyBorder="1" applyAlignment="1">
      <alignment horizontal="center"/>
    </xf>
    <xf numFmtId="1" fontId="1217" fillId="2" borderId="12" xfId="0" applyNumberFormat="1" applyFont="1" applyBorder="1"/>
    <xf numFmtId="0" fontId="1217" fillId="2" borderId="10" xfId="0" applyFont="1" applyBorder="1"/>
    <xf numFmtId="1" fontId="121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219" fillId="2" borderId="0" xfId="0" applyNumberFormat="1" applyFont="1"/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1" fontId="1240" fillId="2" borderId="0" xfId="0" applyNumberFormat="1" applyFont="1"/>
    <xf numFmtId="0" fontId="1240" fillId="2" borderId="0" xfId="0" applyFont="1"/>
    <xf numFmtId="1" fontId="1241" fillId="2" borderId="0" xfId="0" applyNumberFormat="1" applyFont="1"/>
    <xf numFmtId="1" fontId="1242" fillId="2" borderId="0" xfId="0" applyNumberFormat="1" applyFont="1"/>
    <xf numFmtId="1" fontId="1243" fillId="2" borderId="0" xfId="11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244" fillId="2" borderId="1" xfId="0" applyFont="1" applyBorder="1"/>
    <xf numFmtId="0" fontId="1244" fillId="2" borderId="2" xfId="0" applyFont="1" applyBorder="1"/>
    <xf numFmtId="0" fontId="1244" fillId="2" borderId="2" xfId="0" applyFont="1" applyBorder="1" applyAlignment="1">
      <alignment horizontal="center"/>
    </xf>
    <xf numFmtId="0" fontId="124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47" fillId="2" borderId="0" xfId="0" applyFont="1" applyBorder="1" applyAlignment="1">
      <alignment horizontal="left"/>
    </xf>
    <xf numFmtId="0" fontId="1247" fillId="2" borderId="0" xfId="0" applyFont="1" applyBorder="1"/>
    <xf numFmtId="0" fontId="1247" fillId="2" borderId="5" xfId="0" applyFont="1" applyBorder="1"/>
    <xf numFmtId="0" fontId="3" fillId="2" borderId="4" xfId="0" applyFont="1" applyBorder="1"/>
    <xf numFmtId="0" fontId="1248" fillId="2" borderId="0" xfId="0" applyFont="1" applyBorder="1"/>
    <xf numFmtId="0" fontId="1248" fillId="2" borderId="0" xfId="0" applyFont="1" applyBorder="1" applyAlignment="1">
      <alignment horizontal="center"/>
    </xf>
    <xf numFmtId="0" fontId="1248" fillId="2" borderId="5" xfId="0" applyFont="1" applyBorder="1"/>
    <xf numFmtId="0" fontId="3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3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3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3" fillId="2" borderId="4" xfId="12" applyFont="1" applyBorder="1"/>
    <xf numFmtId="0" fontId="1252" fillId="2" borderId="0" xfId="12" applyFont="1" applyBorder="1"/>
    <xf numFmtId="0" fontId="1252" fillId="2" borderId="0" xfId="12" applyFont="1" applyBorder="1" applyAlignment="1">
      <alignment horizontal="center"/>
    </xf>
    <xf numFmtId="0" fontId="1252" fillId="2" borderId="5" xfId="12" applyFont="1" applyBorder="1"/>
    <xf numFmtId="0" fontId="3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0" fontId="1253" fillId="2" borderId="5" xfId="0" applyFont="1" applyBorder="1"/>
    <xf numFmtId="0" fontId="3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254" fillId="2" borderId="5" xfId="0" applyFont="1" applyBorder="1"/>
    <xf numFmtId="0" fontId="3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3" fillId="2" borderId="0" xfId="0" applyFont="1" applyBorder="1"/>
    <xf numFmtId="0" fontId="1255" fillId="2" borderId="5" xfId="0" applyFont="1" applyBorder="1"/>
    <xf numFmtId="0" fontId="3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1256" fillId="2" borderId="5" xfId="0" applyFont="1" applyBorder="1"/>
    <xf numFmtId="0" fontId="3" fillId="2" borderId="4" xfId="13" applyFont="1" applyBorder="1"/>
    <xf numFmtId="0" fontId="1257" fillId="2" borderId="0" xfId="13" applyFont="1" applyBorder="1"/>
    <xf numFmtId="0" fontId="1257" fillId="2" borderId="0" xfId="13" applyFont="1" applyBorder="1" applyAlignment="1">
      <alignment horizontal="center"/>
    </xf>
    <xf numFmtId="0" fontId="1257" fillId="2" borderId="6" xfId="13" applyFont="1" applyBorder="1" applyAlignment="1">
      <alignment horizontal="center"/>
    </xf>
    <xf numFmtId="0" fontId="1257" fillId="2" borderId="3" xfId="13" applyFont="1" applyBorder="1" applyAlignment="1">
      <alignment horizontal="center" wrapText="1"/>
    </xf>
    <xf numFmtId="0" fontId="1257" fillId="2" borderId="5" xfId="13" applyFont="1" applyBorder="1"/>
    <xf numFmtId="0" fontId="1258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1259" fillId="2" borderId="7" xfId="0" applyFont="1" applyBorder="1"/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14" applyFont="1" applyBorder="1"/>
    <xf numFmtId="0" fontId="1261" fillId="2" borderId="0" xfId="14" applyFont="1" applyBorder="1"/>
    <xf numFmtId="0" fontId="1261" fillId="2" borderId="0" xfId="14" applyFont="1" applyBorder="1" applyAlignment="1">
      <alignment horizontal="center"/>
    </xf>
    <xf numFmtId="0" fontId="3" fillId="2" borderId="7" xfId="14" applyFont="1" applyBorder="1" applyAlignment="1">
      <alignment horizontal="center"/>
    </xf>
    <xf numFmtId="0" fontId="3" fillId="2" borderId="7" xfId="14" applyFont="1" applyBorder="1" applyAlignment="1">
      <alignment horizontal="center" wrapText="1"/>
    </xf>
    <xf numFmtId="0" fontId="1261" fillId="2" borderId="5" xfId="14" applyFont="1" applyBorder="1"/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62" fillId="2" borderId="7" xfId="0" applyFont="1" applyBorder="1" applyAlignment="1">
      <alignment horizontal="center" vertical="center"/>
    </xf>
    <xf numFmtId="2" fontId="1262" fillId="2" borderId="5" xfId="0" applyNumberFormat="1" applyFont="1" applyBorder="1" applyAlignment="1">
      <alignment horizontal="center"/>
    </xf>
    <xf numFmtId="0" fontId="126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63" fillId="2" borderId="4" xfId="0" applyFont="1" applyBorder="1"/>
    <xf numFmtId="0" fontId="1263" fillId="2" borderId="0" xfId="0" applyFont="1" applyBorder="1"/>
    <xf numFmtId="0" fontId="1263" fillId="2" borderId="0" xfId="0" applyFont="1" applyBorder="1" applyAlignment="1">
      <alignment horizontal="center"/>
    </xf>
    <xf numFmtId="0" fontId="1263" fillId="2" borderId="9" xfId="0" applyFont="1" applyBorder="1" applyAlignment="1">
      <alignment horizontal="center"/>
    </xf>
    <xf numFmtId="0" fontId="1263" fillId="2" borderId="10" xfId="0" applyFont="1" applyBorder="1" applyAlignment="1">
      <alignment horizontal="center"/>
    </xf>
    <xf numFmtId="0" fontId="1263" fillId="2" borderId="5" xfId="0" applyFont="1" applyBorder="1"/>
    <xf numFmtId="0" fontId="3" fillId="2" borderId="4" xfId="0" applyFont="1" applyBorder="1"/>
    <xf numFmtId="0" fontId="1264" fillId="2" borderId="0" xfId="0" applyFont="1" applyBorder="1"/>
    <xf numFmtId="0" fontId="3" fillId="2" borderId="0" xfId="0" applyFont="1" applyBorder="1" applyAlignment="1">
      <alignment horizontal="center"/>
    </xf>
    <xf numFmtId="0" fontId="1264" fillId="2" borderId="0" xfId="0" applyFont="1" applyBorder="1" applyAlignment="1">
      <alignment horizontal="center"/>
    </xf>
    <xf numFmtId="0" fontId="1264" fillId="2" borderId="9" xfId="0" applyFont="1" applyBorder="1"/>
    <xf numFmtId="0" fontId="1264" fillId="2" borderId="10" xfId="0" applyFont="1" applyBorder="1"/>
    <xf numFmtId="0" fontId="1264" fillId="2" borderId="5" xfId="0" applyFont="1" applyBorder="1"/>
    <xf numFmtId="0" fontId="1265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1265" fillId="2" borderId="5" xfId="0" applyFont="1" applyBorder="1"/>
    <xf numFmtId="0" fontId="3" fillId="2" borderId="4" xfId="0" applyFont="1" applyBorder="1"/>
    <xf numFmtId="0" fontId="1266" fillId="2" borderId="0" xfId="0" applyFont="1" applyBorder="1"/>
    <xf numFmtId="0" fontId="126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6" fillId="2" borderId="5" xfId="0" applyFont="1" applyBorder="1"/>
    <xf numFmtId="0" fontId="1268" fillId="2" borderId="4" xfId="0" applyFont="1" applyBorder="1"/>
    <xf numFmtId="0" fontId="1268" fillId="2" borderId="0" xfId="0" applyFont="1" applyBorder="1"/>
    <xf numFmtId="0" fontId="1268" fillId="2" borderId="0" xfId="0" applyFont="1" applyBorder="1" applyAlignment="1">
      <alignment horizontal="center"/>
    </xf>
    <xf numFmtId="0" fontId="1267" fillId="2" borderId="0" xfId="0" applyFont="1" applyBorder="1" applyAlignment="1">
      <alignment horizontal="center"/>
    </xf>
    <xf numFmtId="0" fontId="126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69" fillId="2" borderId="0" xfId="0" applyFont="1" applyBorder="1"/>
    <xf numFmtId="0" fontId="126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27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27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3" fillId="2" borderId="5" xfId="0" applyFont="1" applyBorder="1"/>
    <xf numFmtId="0" fontId="4" fillId="3" borderId="8" xfId="15" applyFont="1" applyFill="1" applyBorder="1" applyAlignment="1">
      <alignment horizontal="center"/>
    </xf>
    <xf numFmtId="2" fontId="4" fillId="3" borderId="8" xfId="15" applyNumberFormat="1" applyFont="1" applyFill="1" applyBorder="1" applyAlignment="1">
      <alignment horizontal="center"/>
    </xf>
    <xf numFmtId="0" fontId="4" fillId="2" borderId="8" xfId="15" applyFont="1" applyBorder="1" applyAlignment="1">
      <alignment horizontal="center"/>
    </xf>
    <xf numFmtId="1" fontId="7" fillId="2" borderId="8" xfId="15" applyNumberFormat="1" applyFont="1" applyBorder="1" applyAlignment="1">
      <alignment horizontal="center"/>
    </xf>
    <xf numFmtId="1" fontId="1274" fillId="2" borderId="8" xfId="15" applyNumberFormat="1" applyFont="1" applyBorder="1" applyAlignment="1">
      <alignment horizontal="center"/>
    </xf>
    <xf numFmtId="1" fontId="4" fillId="3" borderId="8" xfId="15" applyNumberFormat="1" applyFont="1" applyFill="1" applyBorder="1" applyAlignment="1">
      <alignment horizontal="center"/>
    </xf>
    <xf numFmtId="2" fontId="4" fillId="2" borderId="8" xfId="15" applyNumberFormat="1" applyFont="1" applyBorder="1" applyAlignment="1">
      <alignment horizontal="center"/>
    </xf>
    <xf numFmtId="0" fontId="1274" fillId="2" borderId="5" xfId="15" applyFont="1" applyBorder="1"/>
    <xf numFmtId="1" fontId="1274" fillId="2" borderId="0" xfId="15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5" fillId="2" borderId="5" xfId="0" applyFont="1" applyBorder="1"/>
    <xf numFmtId="0" fontId="4" fillId="3" borderId="8" xfId="16" applyFont="1" applyFill="1" applyBorder="1" applyAlignment="1">
      <alignment horizontal="center"/>
    </xf>
    <xf numFmtId="2" fontId="4" fillId="2" borderId="8" xfId="16" applyNumberFormat="1" applyFont="1" applyBorder="1" applyAlignment="1">
      <alignment horizontal="center"/>
    </xf>
    <xf numFmtId="0" fontId="4" fillId="2" borderId="8" xfId="16" applyFont="1" applyBorder="1" applyAlignment="1">
      <alignment horizontal="center"/>
    </xf>
    <xf numFmtId="1" fontId="7" fillId="2" borderId="8" xfId="16" applyNumberFormat="1" applyFont="1" applyBorder="1" applyAlignment="1">
      <alignment horizontal="center"/>
    </xf>
    <xf numFmtId="1" fontId="1276" fillId="2" borderId="8" xfId="16" applyNumberFormat="1" applyFont="1" applyBorder="1" applyAlignment="1">
      <alignment horizontal="center"/>
    </xf>
    <xf numFmtId="1" fontId="4" fillId="3" borderId="8" xfId="16" applyNumberFormat="1" applyFont="1" applyFill="1" applyBorder="1" applyAlignment="1">
      <alignment horizontal="center"/>
    </xf>
    <xf numFmtId="0" fontId="1276" fillId="2" borderId="5" xfId="16" applyFont="1" applyBorder="1"/>
    <xf numFmtId="0" fontId="4" fillId="3" borderId="8" xfId="17" applyFont="1" applyFill="1" applyBorder="1" applyAlignment="1">
      <alignment horizontal="center"/>
    </xf>
    <xf numFmtId="0" fontId="4" fillId="2" borderId="8" xfId="17" applyFont="1" applyBorder="1" applyAlignment="1">
      <alignment horizontal="center"/>
    </xf>
    <xf numFmtId="2" fontId="4" fillId="2" borderId="8" xfId="17" applyNumberFormat="1" applyFont="1" applyBorder="1" applyAlignment="1">
      <alignment horizontal="center"/>
    </xf>
    <xf numFmtId="1" fontId="7" fillId="2" borderId="8" xfId="17" applyNumberFormat="1" applyFont="1" applyBorder="1" applyAlignment="1">
      <alignment horizontal="center"/>
    </xf>
    <xf numFmtId="1" fontId="1277" fillId="2" borderId="8" xfId="17" applyNumberFormat="1" applyFont="1" applyBorder="1" applyAlignment="1">
      <alignment horizontal="center"/>
    </xf>
    <xf numFmtId="1" fontId="4" fillId="3" borderId="8" xfId="17" applyNumberFormat="1" applyFont="1" applyFill="1" applyBorder="1" applyAlignment="1">
      <alignment horizontal="center"/>
    </xf>
    <xf numFmtId="0" fontId="1277" fillId="2" borderId="5" xfId="17" applyFont="1" applyBorder="1"/>
    <xf numFmtId="0" fontId="4" fillId="3" borderId="8" xfId="18" applyFont="1" applyFill="1" applyBorder="1" applyAlignment="1">
      <alignment horizontal="center"/>
    </xf>
    <xf numFmtId="2" fontId="4" fillId="3" borderId="8" xfId="18" applyNumberFormat="1" applyFont="1" applyFill="1" applyBorder="1" applyAlignment="1">
      <alignment horizontal="center"/>
    </xf>
    <xf numFmtId="0" fontId="4" fillId="2" borderId="8" xfId="18" applyFont="1" applyBorder="1" applyAlignment="1">
      <alignment horizontal="center"/>
    </xf>
    <xf numFmtId="1" fontId="7" fillId="2" borderId="8" xfId="18" applyNumberFormat="1" applyFont="1" applyBorder="1" applyAlignment="1">
      <alignment horizontal="center"/>
    </xf>
    <xf numFmtId="1" fontId="1278" fillId="2" borderId="8" xfId="18" applyNumberFormat="1" applyFont="1" applyBorder="1" applyAlignment="1">
      <alignment horizontal="center"/>
    </xf>
    <xf numFmtId="1" fontId="4" fillId="3" borderId="8" xfId="18" applyNumberFormat="1" applyFont="1" applyFill="1" applyBorder="1" applyAlignment="1">
      <alignment horizontal="center"/>
    </xf>
    <xf numFmtId="2" fontId="4" fillId="2" borderId="8" xfId="18" applyNumberFormat="1" applyFont="1" applyBorder="1" applyAlignment="1">
      <alignment horizontal="center"/>
    </xf>
    <xf numFmtId="0" fontId="1278" fillId="2" borderId="5" xfId="18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4" fillId="3" borderId="8" xfId="19" applyFont="1" applyFill="1" applyBorder="1" applyAlignment="1">
      <alignment horizontal="center"/>
    </xf>
    <xf numFmtId="2" fontId="4" fillId="3" borderId="8" xfId="19" applyNumberFormat="1" applyFont="1" applyFill="1" applyBorder="1" applyAlignment="1">
      <alignment horizontal="center"/>
    </xf>
    <xf numFmtId="0" fontId="4" fillId="2" borderId="8" xfId="19" applyFont="1" applyBorder="1" applyAlignment="1">
      <alignment horizontal="center"/>
    </xf>
    <xf numFmtId="1" fontId="7" fillId="2" borderId="8" xfId="19" applyNumberFormat="1" applyFont="1" applyBorder="1" applyAlignment="1">
      <alignment horizontal="center"/>
    </xf>
    <xf numFmtId="1" fontId="1280" fillId="2" borderId="8" xfId="19" applyNumberFormat="1" applyFont="1" applyBorder="1" applyAlignment="1">
      <alignment horizontal="center"/>
    </xf>
    <xf numFmtId="1" fontId="4" fillId="3" borderId="8" xfId="19" applyNumberFormat="1" applyFont="1" applyFill="1" applyBorder="1" applyAlignment="1">
      <alignment horizontal="center"/>
    </xf>
    <xf numFmtId="2" fontId="4" fillId="2" borderId="8" xfId="19" applyNumberFormat="1" applyFont="1" applyBorder="1" applyAlignment="1">
      <alignment horizontal="center"/>
    </xf>
    <xf numFmtId="2" fontId="4" fillId="2" borderId="8" xfId="19" applyNumberFormat="1" applyFont="1" applyFill="1" applyBorder="1" applyAlignment="1">
      <alignment horizontal="center"/>
    </xf>
    <xf numFmtId="0" fontId="1280" fillId="2" borderId="5" xfId="19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1" fillId="2" borderId="5" xfId="0" applyFont="1" applyBorder="1"/>
    <xf numFmtId="0" fontId="4" fillId="3" borderId="8" xfId="20" applyFont="1" applyFill="1" applyBorder="1" applyAlignment="1">
      <alignment horizontal="center"/>
    </xf>
    <xf numFmtId="2" fontId="4" fillId="2" borderId="8" xfId="20" applyNumberFormat="1" applyFont="1" applyBorder="1" applyAlignment="1">
      <alignment horizontal="center"/>
    </xf>
    <xf numFmtId="0" fontId="4" fillId="2" borderId="8" xfId="20" applyFont="1" applyFill="1" applyBorder="1" applyAlignment="1">
      <alignment horizontal="center"/>
    </xf>
    <xf numFmtId="1" fontId="7" fillId="2" borderId="8" xfId="20" applyNumberFormat="1" applyFont="1" applyBorder="1" applyAlignment="1">
      <alignment horizontal="center"/>
    </xf>
    <xf numFmtId="1" fontId="1292" fillId="2" borderId="8" xfId="20" applyNumberFormat="1" applyFont="1" applyBorder="1" applyAlignment="1">
      <alignment horizontal="center"/>
    </xf>
    <xf numFmtId="1" fontId="4" fillId="3" borderId="8" xfId="20" applyNumberFormat="1" applyFont="1" applyFill="1" applyBorder="1" applyAlignment="1">
      <alignment horizontal="center"/>
    </xf>
    <xf numFmtId="2" fontId="4" fillId="2" borderId="8" xfId="20" applyNumberFormat="1" applyFont="1" applyFill="1" applyBorder="1" applyAlignment="1">
      <alignment horizontal="center"/>
    </xf>
    <xf numFmtId="0" fontId="1292" fillId="2" borderId="5" xfId="20" applyFont="1" applyBorder="1"/>
    <xf numFmtId="0" fontId="4" fillId="3" borderId="8" xfId="21" applyFont="1" applyFill="1" applyBorder="1" applyAlignment="1">
      <alignment horizontal="center"/>
    </xf>
    <xf numFmtId="0" fontId="4" fillId="2" borderId="8" xfId="21" applyFont="1" applyBorder="1" applyAlignment="1">
      <alignment horizontal="center"/>
    </xf>
    <xf numFmtId="2" fontId="4" fillId="2" borderId="8" xfId="21" applyNumberFormat="1" applyFont="1" applyFill="1" applyBorder="1" applyAlignment="1">
      <alignment horizontal="center"/>
    </xf>
    <xf numFmtId="1" fontId="7" fillId="2" borderId="8" xfId="21" applyNumberFormat="1" applyFont="1" applyBorder="1" applyAlignment="1">
      <alignment horizontal="center"/>
    </xf>
    <xf numFmtId="1" fontId="1293" fillId="2" borderId="8" xfId="21" applyNumberFormat="1" applyFont="1" applyBorder="1" applyAlignment="1">
      <alignment horizontal="center"/>
    </xf>
    <xf numFmtId="1" fontId="4" fillId="3" borderId="8" xfId="21" applyNumberFormat="1" applyFont="1" applyFill="1" applyBorder="1" applyAlignment="1">
      <alignment horizontal="center"/>
    </xf>
    <xf numFmtId="2" fontId="4" fillId="2" borderId="8" xfId="21" applyNumberFormat="1" applyFont="1" applyBorder="1" applyAlignment="1">
      <alignment horizontal="center"/>
    </xf>
    <xf numFmtId="0" fontId="1293" fillId="2" borderId="5" xfId="21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0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3" fillId="2" borderId="5" xfId="0" applyFont="1" applyBorder="1"/>
    <xf numFmtId="0" fontId="3" fillId="2" borderId="4" xfId="22" applyFont="1" applyBorder="1"/>
    <xf numFmtId="0" fontId="1304" fillId="2" borderId="0" xfId="22" applyFont="1" applyBorder="1"/>
    <xf numFmtId="0" fontId="1304" fillId="2" borderId="0" xfId="22" applyFont="1" applyBorder="1" applyAlignment="1">
      <alignment horizontal="center"/>
    </xf>
    <xf numFmtId="1" fontId="1304" fillId="2" borderId="0" xfId="22" applyNumberFormat="1" applyFont="1" applyBorder="1"/>
    <xf numFmtId="0" fontId="1304" fillId="2" borderId="5" xfId="22" applyFont="1" applyBorder="1"/>
    <xf numFmtId="0" fontId="1305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305" fillId="2" borderId="5" xfId="0" applyFont="1" applyBorder="1"/>
    <xf numFmtId="0" fontId="7" fillId="2" borderId="4" xfId="0" applyFont="1" applyBorder="1"/>
    <xf numFmtId="0" fontId="1306" fillId="2" borderId="0" xfId="0" applyFont="1" applyBorder="1"/>
    <xf numFmtId="0" fontId="1306" fillId="2" borderId="0" xfId="0" applyFont="1" applyBorder="1" applyAlignment="1">
      <alignment horizontal="center"/>
    </xf>
    <xf numFmtId="1" fontId="130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6" fillId="2" borderId="5" xfId="0" applyFont="1" applyBorder="1"/>
    <xf numFmtId="0" fontId="1307" fillId="2" borderId="4" xfId="0" applyFont="1" applyBorder="1" applyAlignment="1">
      <alignment horizontal="center"/>
    </xf>
    <xf numFmtId="0" fontId="1307" fillId="2" borderId="0" xfId="0" applyFont="1" applyBorder="1" applyAlignment="1">
      <alignment horizontal="center"/>
    </xf>
    <xf numFmtId="0" fontId="1307" fillId="2" borderId="0" xfId="0" applyFont="1" applyBorder="1"/>
    <xf numFmtId="0" fontId="1307" fillId="2" borderId="5" xfId="0" applyFont="1" applyBorder="1"/>
    <xf numFmtId="0" fontId="7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8" fillId="2" borderId="5" xfId="0" applyFont="1" applyBorder="1"/>
    <xf numFmtId="0" fontId="1309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4" xfId="0" applyFont="1" applyBorder="1"/>
    <xf numFmtId="0" fontId="1311" fillId="2" borderId="0" xfId="0" applyFont="1" applyBorder="1"/>
    <xf numFmtId="0" fontId="1311" fillId="2" borderId="0" xfId="0" applyFont="1" applyBorder="1" applyAlignment="1">
      <alignment horizontal="center"/>
    </xf>
    <xf numFmtId="1" fontId="1311" fillId="2" borderId="0" xfId="0" applyNumberFormat="1" applyFont="1" applyBorder="1"/>
    <xf numFmtId="0" fontId="1311" fillId="2" borderId="5" xfId="0" applyFont="1" applyBorder="1"/>
    <xf numFmtId="0" fontId="1312" fillId="2" borderId="11" xfId="0" applyFont="1" applyBorder="1"/>
    <xf numFmtId="0" fontId="1312" fillId="2" borderId="12" xfId="0" applyFont="1" applyBorder="1"/>
    <xf numFmtId="0" fontId="1312" fillId="2" borderId="12" xfId="0" applyFont="1" applyBorder="1" applyAlignment="1">
      <alignment horizontal="center"/>
    </xf>
    <xf numFmtId="1" fontId="1312" fillId="2" borderId="12" xfId="0" applyNumberFormat="1" applyFont="1" applyBorder="1"/>
    <xf numFmtId="0" fontId="1312" fillId="2" borderId="10" xfId="0" applyFont="1" applyBorder="1"/>
    <xf numFmtId="1" fontId="131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314" fillId="2" borderId="0" xfId="0" applyNumberFormat="1" applyFont="1"/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1" fontId="1335" fillId="2" borderId="0" xfId="0" applyNumberFormat="1" applyFont="1"/>
    <xf numFmtId="0" fontId="1335" fillId="2" borderId="0" xfId="0" applyFont="1"/>
    <xf numFmtId="1" fontId="1336" fillId="2" borderId="0" xfId="0" applyNumberFormat="1" applyFont="1"/>
    <xf numFmtId="1" fontId="1337" fillId="2" borderId="0" xfId="0" applyNumberFormat="1" applyFont="1"/>
    <xf numFmtId="1" fontId="1338" fillId="2" borderId="0" xfId="23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339" fillId="2" borderId="1" xfId="0" applyFont="1" applyBorder="1"/>
    <xf numFmtId="0" fontId="1339" fillId="2" borderId="2" xfId="0" applyFont="1" applyBorder="1"/>
    <xf numFmtId="0" fontId="1339" fillId="2" borderId="2" xfId="0" applyFont="1" applyBorder="1" applyAlignment="1">
      <alignment horizontal="center"/>
    </xf>
    <xf numFmtId="0" fontId="1339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0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342" fillId="2" borderId="0" xfId="0" applyFont="1" applyBorder="1" applyAlignment="1">
      <alignment horizontal="left"/>
    </xf>
    <xf numFmtId="0" fontId="1342" fillId="2" borderId="0" xfId="0" applyFont="1" applyBorder="1"/>
    <xf numFmtId="0" fontId="1342" fillId="2" borderId="5" xfId="0" applyFont="1" applyBorder="1"/>
    <xf numFmtId="0" fontId="3" fillId="2" borderId="4" xfId="0" applyFont="1" applyBorder="1"/>
    <xf numFmtId="0" fontId="1343" fillId="2" borderId="0" xfId="0" applyFont="1" applyBorder="1"/>
    <xf numFmtId="0" fontId="1343" fillId="2" borderId="0" xfId="0" applyFont="1" applyBorder="1" applyAlignment="1">
      <alignment horizontal="center"/>
    </xf>
    <xf numFmtId="0" fontId="1343" fillId="2" borderId="5" xfId="0" applyFont="1" applyBorder="1"/>
    <xf numFmtId="0" fontId="3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3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3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3" fillId="2" borderId="4" xfId="24" applyFont="1" applyBorder="1"/>
    <xf numFmtId="0" fontId="1347" fillId="2" borderId="0" xfId="24" applyFont="1" applyBorder="1"/>
    <xf numFmtId="0" fontId="1347" fillId="2" borderId="0" xfId="24" applyFont="1" applyBorder="1" applyAlignment="1">
      <alignment horizontal="center"/>
    </xf>
    <xf numFmtId="0" fontId="1347" fillId="2" borderId="5" xfId="24" applyFont="1" applyBorder="1"/>
    <xf numFmtId="0" fontId="3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0" fontId="1348" fillId="2" borderId="5" xfId="0" applyFont="1" applyBorder="1"/>
    <xf numFmtId="0" fontId="3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349" fillId="2" borderId="5" xfId="0" applyFont="1" applyBorder="1"/>
    <xf numFmtId="0" fontId="3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3" fillId="2" borderId="0" xfId="0" applyFont="1" applyBorder="1"/>
    <xf numFmtId="0" fontId="1350" fillId="2" borderId="5" xfId="0" applyFont="1" applyBorder="1"/>
    <xf numFmtId="0" fontId="3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1351" fillId="2" borderId="5" xfId="0" applyFont="1" applyBorder="1"/>
    <xf numFmtId="0" fontId="3" fillId="2" borderId="4" xfId="25" applyFont="1" applyBorder="1"/>
    <xf numFmtId="0" fontId="1352" fillId="2" borderId="0" xfId="25" applyFont="1" applyBorder="1"/>
    <xf numFmtId="0" fontId="1352" fillId="2" borderId="0" xfId="25" applyFont="1" applyBorder="1" applyAlignment="1">
      <alignment horizontal="center"/>
    </xf>
    <xf numFmtId="0" fontId="1352" fillId="2" borderId="6" xfId="25" applyFont="1" applyBorder="1" applyAlignment="1">
      <alignment horizontal="center"/>
    </xf>
    <xf numFmtId="0" fontId="1352" fillId="2" borderId="3" xfId="25" applyFont="1" applyBorder="1" applyAlignment="1">
      <alignment horizontal="center" wrapText="1"/>
    </xf>
    <xf numFmtId="0" fontId="1352" fillId="2" borderId="5" xfId="25" applyFont="1" applyBorder="1"/>
    <xf numFmtId="0" fontId="135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1354" fillId="2" borderId="7" xfId="0" applyFont="1" applyBorder="1"/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26" applyFont="1" applyBorder="1"/>
    <xf numFmtId="0" fontId="1356" fillId="2" borderId="0" xfId="26" applyFont="1" applyBorder="1"/>
    <xf numFmtId="0" fontId="1356" fillId="2" borderId="0" xfId="26" applyFont="1" applyBorder="1" applyAlignment="1">
      <alignment horizontal="center"/>
    </xf>
    <xf numFmtId="0" fontId="3" fillId="2" borderId="7" xfId="26" applyFont="1" applyBorder="1" applyAlignment="1">
      <alignment horizontal="center"/>
    </xf>
    <xf numFmtId="0" fontId="3" fillId="2" borderId="7" xfId="26" applyFont="1" applyBorder="1" applyAlignment="1">
      <alignment horizontal="center" wrapText="1"/>
    </xf>
    <xf numFmtId="0" fontId="1356" fillId="2" borderId="5" xfId="26" applyFont="1" applyBorder="1"/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357" fillId="2" borderId="7" xfId="0" applyFont="1" applyBorder="1" applyAlignment="1">
      <alignment horizontal="center" vertical="center"/>
    </xf>
    <xf numFmtId="2" fontId="1357" fillId="2" borderId="5" xfId="0" applyNumberFormat="1" applyFont="1" applyBorder="1" applyAlignment="1">
      <alignment horizontal="center"/>
    </xf>
    <xf numFmtId="0" fontId="135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358" fillId="2" borderId="4" xfId="0" applyFont="1" applyBorder="1"/>
    <xf numFmtId="0" fontId="1358" fillId="2" borderId="0" xfId="0" applyFont="1" applyBorder="1"/>
    <xf numFmtId="0" fontId="1358" fillId="2" borderId="0" xfId="0" applyFont="1" applyBorder="1" applyAlignment="1">
      <alignment horizontal="center"/>
    </xf>
    <xf numFmtId="0" fontId="1358" fillId="2" borderId="9" xfId="0" applyFont="1" applyBorder="1" applyAlignment="1">
      <alignment horizontal="center"/>
    </xf>
    <xf numFmtId="0" fontId="1358" fillId="2" borderId="10" xfId="0" applyFont="1" applyBorder="1" applyAlignment="1">
      <alignment horizontal="center"/>
    </xf>
    <xf numFmtId="0" fontId="1358" fillId="2" borderId="5" xfId="0" applyFont="1" applyBorder="1"/>
    <xf numFmtId="0" fontId="3" fillId="2" borderId="4" xfId="0" applyFont="1" applyBorder="1"/>
    <xf numFmtId="0" fontId="1359" fillId="2" borderId="0" xfId="0" applyFont="1" applyBorder="1"/>
    <xf numFmtId="0" fontId="3" fillId="2" borderId="0" xfId="0" applyFont="1" applyBorder="1" applyAlignment="1">
      <alignment horizontal="center"/>
    </xf>
    <xf numFmtId="0" fontId="1359" fillId="2" borderId="0" xfId="0" applyFont="1" applyBorder="1" applyAlignment="1">
      <alignment horizontal="center"/>
    </xf>
    <xf numFmtId="0" fontId="1359" fillId="2" borderId="9" xfId="0" applyFont="1" applyBorder="1"/>
    <xf numFmtId="0" fontId="1359" fillId="2" borderId="10" xfId="0" applyFont="1" applyBorder="1"/>
    <xf numFmtId="0" fontId="1359" fillId="2" borderId="5" xfId="0" applyFont="1" applyBorder="1"/>
    <xf numFmtId="0" fontId="1360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1360" fillId="2" borderId="5" xfId="0" applyFont="1" applyBorder="1"/>
    <xf numFmtId="0" fontId="3" fillId="2" borderId="4" xfId="0" applyFont="1" applyBorder="1"/>
    <xf numFmtId="0" fontId="1361" fillId="2" borderId="0" xfId="0" applyFont="1" applyBorder="1"/>
    <xf numFmtId="0" fontId="136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361" fillId="2" borderId="5" xfId="0" applyFont="1" applyBorder="1"/>
    <xf numFmtId="0" fontId="1363" fillId="2" borderId="4" xfId="0" applyFont="1" applyBorder="1"/>
    <xf numFmtId="0" fontId="1363" fillId="2" borderId="0" xfId="0" applyFont="1" applyBorder="1"/>
    <xf numFmtId="0" fontId="1363" fillId="2" borderId="0" xfId="0" applyFont="1" applyBorder="1" applyAlignment="1">
      <alignment horizontal="center"/>
    </xf>
    <xf numFmtId="0" fontId="1362" fillId="2" borderId="0" xfId="0" applyFont="1" applyBorder="1" applyAlignment="1">
      <alignment horizontal="center"/>
    </xf>
    <xf numFmtId="0" fontId="136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64" fillId="2" borderId="0" xfId="0" applyFont="1" applyBorder="1"/>
    <xf numFmtId="0" fontId="136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6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6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8" fillId="2" borderId="5" xfId="0" applyFont="1" applyBorder="1"/>
    <xf numFmtId="0" fontId="4" fillId="3" borderId="8" xfId="27" applyFont="1" applyFill="1" applyBorder="1" applyAlignment="1">
      <alignment horizontal="center"/>
    </xf>
    <xf numFmtId="2" fontId="4" fillId="3" borderId="8" xfId="27" applyNumberFormat="1" applyFont="1" applyFill="1" applyBorder="1" applyAlignment="1">
      <alignment horizontal="center"/>
    </xf>
    <xf numFmtId="0" fontId="4" fillId="2" borderId="8" xfId="27" applyFont="1" applyBorder="1" applyAlignment="1">
      <alignment horizontal="center"/>
    </xf>
    <xf numFmtId="1" fontId="7" fillId="2" borderId="8" xfId="27" applyNumberFormat="1" applyFont="1" applyBorder="1" applyAlignment="1">
      <alignment horizontal="center"/>
    </xf>
    <xf numFmtId="1" fontId="1369" fillId="2" borderId="8" xfId="27" applyNumberFormat="1" applyFont="1" applyBorder="1" applyAlignment="1">
      <alignment horizontal="center"/>
    </xf>
    <xf numFmtId="1" fontId="4" fillId="3" borderId="8" xfId="27" applyNumberFormat="1" applyFont="1" applyFill="1" applyBorder="1" applyAlignment="1">
      <alignment horizontal="center"/>
    </xf>
    <xf numFmtId="2" fontId="4" fillId="2" borderId="8" xfId="27" applyNumberFormat="1" applyFont="1" applyBorder="1" applyAlignment="1">
      <alignment horizontal="center"/>
    </xf>
    <xf numFmtId="0" fontId="1369" fillId="2" borderId="5" xfId="27" applyFont="1" applyBorder="1"/>
    <xf numFmtId="1" fontId="1369" fillId="2" borderId="0" xfId="27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0" fillId="2" borderId="5" xfId="0" applyFont="1" applyBorder="1"/>
    <xf numFmtId="0" fontId="4" fillId="3" borderId="8" xfId="28" applyFont="1" applyFill="1" applyBorder="1" applyAlignment="1">
      <alignment horizontal="center"/>
    </xf>
    <xf numFmtId="2" fontId="4" fillId="2" borderId="8" xfId="28" applyNumberFormat="1" applyFont="1" applyBorder="1" applyAlignment="1">
      <alignment horizontal="center"/>
    </xf>
    <xf numFmtId="0" fontId="4" fillId="2" borderId="8" xfId="28" applyFont="1" applyBorder="1" applyAlignment="1">
      <alignment horizontal="center"/>
    </xf>
    <xf numFmtId="1" fontId="7" fillId="2" borderId="8" xfId="28" applyNumberFormat="1" applyFont="1" applyBorder="1" applyAlignment="1">
      <alignment horizontal="center"/>
    </xf>
    <xf numFmtId="1" fontId="1371" fillId="2" borderId="8" xfId="28" applyNumberFormat="1" applyFont="1" applyBorder="1" applyAlignment="1">
      <alignment horizontal="center"/>
    </xf>
    <xf numFmtId="1" fontId="4" fillId="3" borderId="8" xfId="28" applyNumberFormat="1" applyFont="1" applyFill="1" applyBorder="1" applyAlignment="1">
      <alignment horizontal="center"/>
    </xf>
    <xf numFmtId="0" fontId="1371" fillId="2" borderId="5" xfId="28" applyFont="1" applyBorder="1"/>
    <xf numFmtId="0" fontId="4" fillId="3" borderId="8" xfId="29" applyFont="1" applyFill="1" applyBorder="1" applyAlignment="1">
      <alignment horizontal="center"/>
    </xf>
    <xf numFmtId="0" fontId="4" fillId="2" borderId="8" xfId="29" applyFont="1" applyBorder="1" applyAlignment="1">
      <alignment horizontal="center"/>
    </xf>
    <xf numFmtId="2" fontId="4" fillId="2" borderId="8" xfId="29" applyNumberFormat="1" applyFont="1" applyBorder="1" applyAlignment="1">
      <alignment horizontal="center"/>
    </xf>
    <xf numFmtId="1" fontId="7" fillId="2" borderId="8" xfId="29" applyNumberFormat="1" applyFont="1" applyBorder="1" applyAlignment="1">
      <alignment horizontal="center"/>
    </xf>
    <xf numFmtId="1" fontId="1372" fillId="2" borderId="8" xfId="29" applyNumberFormat="1" applyFont="1" applyBorder="1" applyAlignment="1">
      <alignment horizontal="center"/>
    </xf>
    <xf numFmtId="1" fontId="4" fillId="3" borderId="8" xfId="29" applyNumberFormat="1" applyFont="1" applyFill="1" applyBorder="1" applyAlignment="1">
      <alignment horizontal="center"/>
    </xf>
    <xf numFmtId="0" fontId="1372" fillId="2" borderId="5" xfId="29" applyFont="1" applyBorder="1"/>
    <xf numFmtId="0" fontId="4" fillId="3" borderId="8" xfId="30" applyFont="1" applyFill="1" applyBorder="1" applyAlignment="1">
      <alignment horizontal="center"/>
    </xf>
    <xf numFmtId="2" fontId="4" fillId="3" borderId="8" xfId="30" applyNumberFormat="1" applyFont="1" applyFill="1" applyBorder="1" applyAlignment="1">
      <alignment horizontal="center"/>
    </xf>
    <xf numFmtId="0" fontId="4" fillId="2" borderId="8" xfId="30" applyFont="1" applyBorder="1" applyAlignment="1">
      <alignment horizontal="center"/>
    </xf>
    <xf numFmtId="1" fontId="7" fillId="2" borderId="8" xfId="30" applyNumberFormat="1" applyFont="1" applyBorder="1" applyAlignment="1">
      <alignment horizontal="center"/>
    </xf>
    <xf numFmtId="1" fontId="1373" fillId="2" borderId="8" xfId="30" applyNumberFormat="1" applyFont="1" applyBorder="1" applyAlignment="1">
      <alignment horizontal="center"/>
    </xf>
    <xf numFmtId="1" fontId="4" fillId="3" borderId="8" xfId="30" applyNumberFormat="1" applyFont="1" applyFill="1" applyBorder="1" applyAlignment="1">
      <alignment horizontal="center"/>
    </xf>
    <xf numFmtId="2" fontId="4" fillId="2" borderId="8" xfId="30" applyNumberFormat="1" applyFont="1" applyBorder="1" applyAlignment="1">
      <alignment horizontal="center"/>
    </xf>
    <xf numFmtId="0" fontId="1373" fillId="2" borderId="5" xfId="3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4" fillId="3" borderId="8" xfId="31" applyFont="1" applyFill="1" applyBorder="1" applyAlignment="1">
      <alignment horizontal="center"/>
    </xf>
    <xf numFmtId="2" fontId="4" fillId="3" borderId="8" xfId="31" applyNumberFormat="1" applyFont="1" applyFill="1" applyBorder="1" applyAlignment="1">
      <alignment horizontal="center"/>
    </xf>
    <xf numFmtId="0" fontId="4" fillId="2" borderId="8" xfId="31" applyFont="1" applyBorder="1" applyAlignment="1">
      <alignment horizontal="center"/>
    </xf>
    <xf numFmtId="1" fontId="7" fillId="2" borderId="8" xfId="31" applyNumberFormat="1" applyFont="1" applyBorder="1" applyAlignment="1">
      <alignment horizontal="center"/>
    </xf>
    <xf numFmtId="1" fontId="1375" fillId="2" borderId="8" xfId="31" applyNumberFormat="1" applyFont="1" applyBorder="1" applyAlignment="1">
      <alignment horizontal="center"/>
    </xf>
    <xf numFmtId="1" fontId="4" fillId="3" borderId="8" xfId="31" applyNumberFormat="1" applyFont="1" applyFill="1" applyBorder="1" applyAlignment="1">
      <alignment horizontal="center"/>
    </xf>
    <xf numFmtId="2" fontId="4" fillId="2" borderId="8" xfId="31" applyNumberFormat="1" applyFont="1" applyBorder="1" applyAlignment="1">
      <alignment horizontal="center"/>
    </xf>
    <xf numFmtId="2" fontId="4" fillId="2" borderId="8" xfId="31" applyNumberFormat="1" applyFont="1" applyFill="1" applyBorder="1" applyAlignment="1">
      <alignment horizontal="center"/>
    </xf>
    <xf numFmtId="0" fontId="1375" fillId="2" borderId="5" xfId="31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6" fillId="2" borderId="5" xfId="0" applyFont="1" applyBorder="1"/>
    <xf numFmtId="0" fontId="4" fillId="3" borderId="8" xfId="32" applyFont="1" applyFill="1" applyBorder="1" applyAlignment="1">
      <alignment horizontal="center"/>
    </xf>
    <xf numFmtId="2" fontId="4" fillId="2" borderId="8" xfId="32" applyNumberFormat="1" applyFont="1" applyBorder="1" applyAlignment="1">
      <alignment horizontal="center"/>
    </xf>
    <xf numFmtId="0" fontId="4" fillId="2" borderId="8" xfId="32" applyFont="1" applyFill="1" applyBorder="1" applyAlignment="1">
      <alignment horizontal="center"/>
    </xf>
    <xf numFmtId="1" fontId="7" fillId="2" borderId="8" xfId="32" applyNumberFormat="1" applyFont="1" applyBorder="1" applyAlignment="1">
      <alignment horizontal="center"/>
    </xf>
    <xf numFmtId="1" fontId="1387" fillId="2" borderId="8" xfId="32" applyNumberFormat="1" applyFont="1" applyBorder="1" applyAlignment="1">
      <alignment horizontal="center"/>
    </xf>
    <xf numFmtId="1" fontId="4" fillId="3" borderId="8" xfId="32" applyNumberFormat="1" applyFont="1" applyFill="1" applyBorder="1" applyAlignment="1">
      <alignment horizontal="center"/>
    </xf>
    <xf numFmtId="2" fontId="4" fillId="2" borderId="8" xfId="32" applyNumberFormat="1" applyFont="1" applyFill="1" applyBorder="1" applyAlignment="1">
      <alignment horizontal="center"/>
    </xf>
    <xf numFmtId="0" fontId="1387" fillId="2" borderId="5" xfId="32" applyFont="1" applyBorder="1"/>
    <xf numFmtId="0" fontId="4" fillId="3" borderId="8" xfId="33" applyFont="1" applyFill="1" applyBorder="1" applyAlignment="1">
      <alignment horizontal="center"/>
    </xf>
    <xf numFmtId="0" fontId="4" fillId="2" borderId="8" xfId="33" applyFont="1" applyBorder="1" applyAlignment="1">
      <alignment horizontal="center"/>
    </xf>
    <xf numFmtId="2" fontId="4" fillId="2" borderId="8" xfId="33" applyNumberFormat="1" applyFont="1" applyFill="1" applyBorder="1" applyAlignment="1">
      <alignment horizontal="center"/>
    </xf>
    <xf numFmtId="1" fontId="7" fillId="2" borderId="8" xfId="33" applyNumberFormat="1" applyFont="1" applyBorder="1" applyAlignment="1">
      <alignment horizontal="center"/>
    </xf>
    <xf numFmtId="1" fontId="1388" fillId="2" borderId="8" xfId="33" applyNumberFormat="1" applyFont="1" applyBorder="1" applyAlignment="1">
      <alignment horizontal="center"/>
    </xf>
    <xf numFmtId="1" fontId="4" fillId="3" borderId="8" xfId="33" applyNumberFormat="1" applyFont="1" applyFill="1" applyBorder="1" applyAlignment="1">
      <alignment horizontal="center"/>
    </xf>
    <xf numFmtId="2" fontId="4" fillId="2" borderId="8" xfId="33" applyNumberFormat="1" applyFont="1" applyBorder="1" applyAlignment="1">
      <alignment horizontal="center"/>
    </xf>
    <xf numFmtId="0" fontId="1388" fillId="2" borderId="5" xfId="33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8" fillId="2" borderId="5" xfId="0" applyFont="1" applyBorder="1"/>
    <xf numFmtId="0" fontId="3" fillId="2" borderId="4" xfId="34" applyFont="1" applyBorder="1"/>
    <xf numFmtId="0" fontId="1399" fillId="2" borderId="0" xfId="34" applyFont="1" applyBorder="1"/>
    <xf numFmtId="0" fontId="1399" fillId="2" borderId="0" xfId="34" applyFont="1" applyBorder="1" applyAlignment="1">
      <alignment horizontal="center"/>
    </xf>
    <xf numFmtId="1" fontId="1399" fillId="2" borderId="0" xfId="34" applyNumberFormat="1" applyFont="1" applyBorder="1"/>
    <xf numFmtId="0" fontId="1399" fillId="2" borderId="5" xfId="34" applyFont="1" applyBorder="1"/>
    <xf numFmtId="0" fontId="1400" fillId="2" borderId="4" xfId="35" applyFont="1" applyBorder="1"/>
    <xf numFmtId="0" fontId="1400" fillId="2" borderId="0" xfId="35" applyFont="1" applyBorder="1"/>
    <xf numFmtId="0" fontId="1400" fillId="2" borderId="0" xfId="35" applyFont="1" applyBorder="1" applyAlignment="1">
      <alignment horizontal="center"/>
    </xf>
    <xf numFmtId="1" fontId="4" fillId="3" borderId="0" xfId="35" applyNumberFormat="1" applyFont="1" applyFill="1" applyBorder="1" applyAlignment="1">
      <alignment horizontal="center"/>
    </xf>
    <xf numFmtId="0" fontId="1400" fillId="2" borderId="5" xfId="35" applyFont="1" applyBorder="1"/>
    <xf numFmtId="0" fontId="7" fillId="2" borderId="4" xfId="36" applyFont="1" applyBorder="1"/>
    <xf numFmtId="0" fontId="1401" fillId="2" borderId="0" xfId="36" applyFont="1" applyBorder="1"/>
    <xf numFmtId="0" fontId="1401" fillId="2" borderId="0" xfId="36" applyFont="1" applyBorder="1" applyAlignment="1">
      <alignment horizontal="center"/>
    </xf>
    <xf numFmtId="1" fontId="1401" fillId="2" borderId="0" xfId="36" applyNumberFormat="1" applyFont="1" applyBorder="1"/>
    <xf numFmtId="1" fontId="4" fillId="3" borderId="0" xfId="36" applyNumberFormat="1" applyFont="1" applyFill="1" applyBorder="1" applyAlignment="1">
      <alignment horizontal="center"/>
    </xf>
    <xf numFmtId="0" fontId="1401" fillId="2" borderId="5" xfId="36" applyFont="1" applyBorder="1"/>
    <xf numFmtId="0" fontId="1402" fillId="2" borderId="4" xfId="37" applyFont="1" applyBorder="1" applyAlignment="1">
      <alignment horizontal="center"/>
    </xf>
    <xf numFmtId="0" fontId="1402" fillId="2" borderId="0" xfId="37" applyFont="1" applyBorder="1" applyAlignment="1">
      <alignment horizontal="center"/>
    </xf>
    <xf numFmtId="0" fontId="1402" fillId="2" borderId="0" xfId="37" applyFont="1" applyBorder="1"/>
    <xf numFmtId="0" fontId="1402" fillId="2" borderId="5" xfId="37" applyFont="1" applyBorder="1"/>
    <xf numFmtId="0" fontId="7" fillId="2" borderId="4" xfId="38" applyFont="1" applyBorder="1"/>
    <xf numFmtId="0" fontId="1403" fillId="2" borderId="0" xfId="38" applyFont="1" applyBorder="1"/>
    <xf numFmtId="0" fontId="1403" fillId="2" borderId="0" xfId="38" applyFont="1" applyBorder="1" applyAlignment="1">
      <alignment horizontal="center"/>
    </xf>
    <xf numFmtId="1" fontId="1403" fillId="2" borderId="0" xfId="38" applyNumberFormat="1" applyFont="1" applyBorder="1"/>
    <xf numFmtId="1" fontId="4" fillId="3" borderId="0" xfId="38" applyNumberFormat="1" applyFont="1" applyFill="1" applyBorder="1" applyAlignment="1">
      <alignment horizontal="center"/>
    </xf>
    <xf numFmtId="0" fontId="1403" fillId="2" borderId="5" xfId="38" applyFont="1" applyBorder="1"/>
    <xf numFmtId="0" fontId="1404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0" fontId="1404" fillId="2" borderId="5" xfId="0" applyFont="1" applyBorder="1"/>
    <xf numFmtId="0" fontId="1405" fillId="2" borderId="4" xfId="39" applyFont="1" applyBorder="1"/>
    <xf numFmtId="0" fontId="1405" fillId="2" borderId="0" xfId="39" applyFont="1" applyBorder="1"/>
    <xf numFmtId="0" fontId="1405" fillId="2" borderId="0" xfId="39" applyFont="1" applyBorder="1" applyAlignment="1">
      <alignment horizontal="center"/>
    </xf>
    <xf numFmtId="1" fontId="1405" fillId="2" borderId="0" xfId="39" applyNumberFormat="1" applyFont="1" applyBorder="1"/>
    <xf numFmtId="0" fontId="1405" fillId="2" borderId="5" xfId="39" applyFont="1" applyBorder="1"/>
    <xf numFmtId="0" fontId="1406" fillId="2" borderId="4" xfId="40" applyFont="1" applyBorder="1"/>
    <xf numFmtId="0" fontId="1406" fillId="2" borderId="0" xfId="40" applyFont="1" applyBorder="1"/>
    <xf numFmtId="0" fontId="1406" fillId="2" borderId="0" xfId="40" applyFont="1" applyBorder="1" applyAlignment="1">
      <alignment horizontal="center"/>
    </xf>
    <xf numFmtId="1" fontId="1406" fillId="2" borderId="0" xfId="40" applyNumberFormat="1" applyFont="1" applyBorder="1"/>
    <xf numFmtId="0" fontId="1406" fillId="2" borderId="5" xfId="40" applyFont="1" applyBorder="1"/>
    <xf numFmtId="0" fontId="1407" fillId="2" borderId="11" xfId="0" applyFont="1" applyBorder="1"/>
    <xf numFmtId="0" fontId="1407" fillId="2" borderId="12" xfId="0" applyFont="1" applyBorder="1"/>
    <xf numFmtId="0" fontId="1407" fillId="2" borderId="12" xfId="0" applyFont="1" applyBorder="1" applyAlignment="1">
      <alignment horizontal="center"/>
    </xf>
    <xf numFmtId="1" fontId="1407" fillId="2" borderId="12" xfId="0" applyNumberFormat="1" applyFont="1" applyBorder="1"/>
    <xf numFmtId="0" fontId="1407" fillId="2" borderId="10" xfId="0" applyFont="1" applyBorder="1"/>
    <xf numFmtId="1" fontId="140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409" fillId="2" borderId="0" xfId="0" applyNumberFormat="1" applyFont="1"/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41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42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1" fontId="1430" fillId="2" borderId="0" xfId="0" applyNumberFormat="1" applyFont="1"/>
    <xf numFmtId="0" fontId="1430" fillId="2" borderId="0" xfId="0" applyFont="1"/>
    <xf numFmtId="1" fontId="1431" fillId="2" borderId="0" xfId="0" applyNumberFormat="1" applyFont="1"/>
    <xf numFmtId="1" fontId="1432" fillId="2" borderId="0" xfId="0" applyNumberFormat="1" applyFont="1"/>
    <xf numFmtId="1" fontId="1433" fillId="2" borderId="0" xfId="43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434" fillId="2" borderId="1" xfId="0" applyFont="1" applyBorder="1"/>
    <xf numFmtId="0" fontId="1434" fillId="2" borderId="2" xfId="0" applyFont="1" applyBorder="1"/>
    <xf numFmtId="0" fontId="1434" fillId="2" borderId="2" xfId="0" applyFont="1" applyBorder="1" applyAlignment="1">
      <alignment horizontal="center"/>
    </xf>
    <xf numFmtId="0" fontId="1434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5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437" fillId="2" borderId="0" xfId="0" applyFont="1" applyBorder="1" applyAlignment="1">
      <alignment horizontal="left"/>
    </xf>
    <xf numFmtId="0" fontId="1437" fillId="2" borderId="0" xfId="0" applyFont="1" applyBorder="1"/>
    <xf numFmtId="0" fontId="1437" fillId="2" borderId="5" xfId="0" applyFont="1" applyBorder="1"/>
    <xf numFmtId="0" fontId="3" fillId="2" borderId="4" xfId="0" applyFont="1" applyBorder="1"/>
    <xf numFmtId="0" fontId="1438" fillId="2" borderId="0" xfId="0" applyFont="1" applyBorder="1"/>
    <xf numFmtId="0" fontId="1438" fillId="2" borderId="0" xfId="0" applyFont="1" applyBorder="1" applyAlignment="1">
      <alignment horizontal="center"/>
    </xf>
    <xf numFmtId="0" fontId="1438" fillId="2" borderId="5" xfId="0" applyFont="1" applyBorder="1"/>
    <xf numFmtId="0" fontId="3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3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3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3" fillId="2" borderId="4" xfId="44" applyFont="1" applyBorder="1"/>
    <xf numFmtId="0" fontId="1442" fillId="2" borderId="0" xfId="44" applyFont="1" applyBorder="1"/>
    <xf numFmtId="0" fontId="1442" fillId="2" borderId="0" xfId="44" applyFont="1" applyBorder="1" applyAlignment="1">
      <alignment horizontal="center"/>
    </xf>
    <xf numFmtId="0" fontId="1442" fillId="2" borderId="5" xfId="44" applyFont="1" applyBorder="1"/>
    <xf numFmtId="0" fontId="3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0" fontId="1443" fillId="2" borderId="5" xfId="0" applyFont="1" applyBorder="1"/>
    <xf numFmtId="0" fontId="3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444" fillId="2" borderId="5" xfId="0" applyFont="1" applyBorder="1"/>
    <xf numFmtId="0" fontId="3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3" fillId="2" borderId="0" xfId="0" applyFont="1" applyBorder="1"/>
    <xf numFmtId="0" fontId="1445" fillId="2" borderId="5" xfId="0" applyFont="1" applyBorder="1"/>
    <xf numFmtId="0" fontId="3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1446" fillId="2" borderId="5" xfId="0" applyFont="1" applyBorder="1"/>
    <xf numFmtId="0" fontId="3" fillId="2" borderId="4" xfId="45" applyFont="1" applyBorder="1"/>
    <xf numFmtId="0" fontId="1447" fillId="2" borderId="0" xfId="45" applyFont="1" applyBorder="1"/>
    <xf numFmtId="0" fontId="1447" fillId="2" borderId="0" xfId="45" applyFont="1" applyBorder="1" applyAlignment="1">
      <alignment horizontal="center"/>
    </xf>
    <xf numFmtId="0" fontId="1447" fillId="2" borderId="6" xfId="45" applyFont="1" applyBorder="1" applyAlignment="1">
      <alignment horizontal="center"/>
    </xf>
    <xf numFmtId="0" fontId="1447" fillId="2" borderId="3" xfId="45" applyFont="1" applyBorder="1" applyAlignment="1">
      <alignment horizontal="center" wrapText="1"/>
    </xf>
    <xf numFmtId="0" fontId="1447" fillId="2" borderId="5" xfId="45" applyFont="1" applyBorder="1"/>
    <xf numFmtId="0" fontId="1448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1449" fillId="2" borderId="7" xfId="0" applyFont="1" applyBorder="1"/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46" applyFont="1" applyBorder="1"/>
    <xf numFmtId="0" fontId="1451" fillId="2" borderId="0" xfId="46" applyFont="1" applyBorder="1"/>
    <xf numFmtId="0" fontId="1451" fillId="2" borderId="0" xfId="46" applyFont="1" applyBorder="1" applyAlignment="1">
      <alignment horizontal="center"/>
    </xf>
    <xf numFmtId="0" fontId="3" fillId="2" borderId="7" xfId="46" applyFont="1" applyBorder="1" applyAlignment="1">
      <alignment horizontal="center"/>
    </xf>
    <xf numFmtId="0" fontId="3" fillId="2" borderId="7" xfId="46" applyFont="1" applyBorder="1" applyAlignment="1">
      <alignment horizontal="center" wrapText="1"/>
    </xf>
    <xf numFmtId="0" fontId="1451" fillId="2" borderId="5" xfId="46" applyFont="1" applyBorder="1"/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452" fillId="2" borderId="7" xfId="0" applyFont="1" applyBorder="1" applyAlignment="1">
      <alignment horizontal="center" vertical="center"/>
    </xf>
    <xf numFmtId="2" fontId="1452" fillId="2" borderId="5" xfId="0" applyNumberFormat="1" applyFont="1" applyBorder="1" applyAlignment="1">
      <alignment horizontal="center"/>
    </xf>
    <xf numFmtId="0" fontId="145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453" fillId="2" borderId="4" xfId="0" applyFont="1" applyBorder="1"/>
    <xf numFmtId="0" fontId="1453" fillId="2" borderId="0" xfId="0" applyFont="1" applyBorder="1"/>
    <xf numFmtId="0" fontId="1453" fillId="2" borderId="0" xfId="0" applyFont="1" applyBorder="1" applyAlignment="1">
      <alignment horizontal="center"/>
    </xf>
    <xf numFmtId="0" fontId="1453" fillId="2" borderId="9" xfId="0" applyFont="1" applyBorder="1" applyAlignment="1">
      <alignment horizontal="center"/>
    </xf>
    <xf numFmtId="0" fontId="1453" fillId="2" borderId="10" xfId="0" applyFont="1" applyBorder="1" applyAlignment="1">
      <alignment horizontal="center"/>
    </xf>
    <xf numFmtId="0" fontId="1453" fillId="2" borderId="5" xfId="0" applyFont="1" applyBorder="1"/>
    <xf numFmtId="0" fontId="3" fillId="2" borderId="4" xfId="0" applyFont="1" applyBorder="1"/>
    <xf numFmtId="0" fontId="1454" fillId="2" borderId="0" xfId="0" applyFont="1" applyBorder="1"/>
    <xf numFmtId="0" fontId="3" fillId="2" borderId="0" xfId="0" applyFont="1" applyBorder="1" applyAlignment="1">
      <alignment horizontal="center"/>
    </xf>
    <xf numFmtId="0" fontId="1454" fillId="2" borderId="0" xfId="0" applyFont="1" applyBorder="1" applyAlignment="1">
      <alignment horizontal="center"/>
    </xf>
    <xf numFmtId="0" fontId="1454" fillId="2" borderId="9" xfId="0" applyFont="1" applyBorder="1"/>
    <xf numFmtId="0" fontId="1454" fillId="2" borderId="10" xfId="0" applyFont="1" applyBorder="1"/>
    <xf numFmtId="0" fontId="1454" fillId="2" borderId="5" xfId="0" applyFont="1" applyBorder="1"/>
    <xf numFmtId="0" fontId="1455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1455" fillId="2" borderId="5" xfId="0" applyFont="1" applyBorder="1"/>
    <xf numFmtId="0" fontId="3" fillId="2" borderId="4" xfId="0" applyFont="1" applyBorder="1"/>
    <xf numFmtId="0" fontId="1456" fillId="2" borderId="0" xfId="0" applyFont="1" applyBorder="1"/>
    <xf numFmtId="0" fontId="145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456" fillId="2" borderId="5" xfId="0" applyFont="1" applyBorder="1"/>
    <xf numFmtId="0" fontId="1458" fillId="2" borderId="4" xfId="47" applyFont="1" applyBorder="1"/>
    <xf numFmtId="0" fontId="1458" fillId="2" borderId="0" xfId="47" applyFont="1" applyBorder="1"/>
    <xf numFmtId="0" fontId="1458" fillId="2" borderId="0" xfId="47" applyFont="1" applyBorder="1" applyAlignment="1">
      <alignment horizontal="center"/>
    </xf>
    <xf numFmtId="0" fontId="1457" fillId="2" borderId="0" xfId="47" applyFont="1" applyBorder="1" applyAlignment="1">
      <alignment horizontal="center"/>
    </xf>
    <xf numFmtId="0" fontId="1458" fillId="2" borderId="5" xfId="47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459" fillId="2" borderId="0" xfId="0" applyFont="1" applyBorder="1"/>
    <xf numFmtId="0" fontId="145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46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46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3" fillId="2" borderId="5" xfId="0" applyFont="1" applyBorder="1"/>
    <xf numFmtId="0" fontId="4" fillId="3" borderId="8" xfId="48" applyFont="1" applyFill="1" applyBorder="1" applyAlignment="1">
      <alignment horizontal="center"/>
    </xf>
    <xf numFmtId="2" fontId="4" fillId="3" borderId="8" xfId="48" applyNumberFormat="1" applyFont="1" applyFill="1" applyBorder="1" applyAlignment="1">
      <alignment horizontal="center"/>
    </xf>
    <xf numFmtId="0" fontId="4" fillId="2" borderId="8" xfId="48" applyFont="1" applyBorder="1" applyAlignment="1">
      <alignment horizontal="center"/>
    </xf>
    <xf numFmtId="1" fontId="7" fillId="2" borderId="8" xfId="48" applyNumberFormat="1" applyFont="1" applyBorder="1" applyAlignment="1">
      <alignment horizontal="center"/>
    </xf>
    <xf numFmtId="1" fontId="1464" fillId="2" borderId="8" xfId="48" applyNumberFormat="1" applyFont="1" applyBorder="1" applyAlignment="1">
      <alignment horizontal="center"/>
    </xf>
    <xf numFmtId="1" fontId="4" fillId="3" borderId="8" xfId="48" applyNumberFormat="1" applyFont="1" applyFill="1" applyBorder="1" applyAlignment="1">
      <alignment horizontal="center"/>
    </xf>
    <xf numFmtId="2" fontId="4" fillId="2" borderId="8" xfId="48" applyNumberFormat="1" applyFont="1" applyBorder="1" applyAlignment="1">
      <alignment horizontal="center"/>
    </xf>
    <xf numFmtId="0" fontId="1464" fillId="2" borderId="5" xfId="48" applyFont="1" applyBorder="1"/>
    <xf numFmtId="1" fontId="1464" fillId="2" borderId="0" xfId="48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5" fillId="2" borderId="5" xfId="0" applyFont="1" applyBorder="1"/>
    <xf numFmtId="0" fontId="4" fillId="3" borderId="8" xfId="49" applyFont="1" applyFill="1" applyBorder="1" applyAlignment="1">
      <alignment horizontal="center"/>
    </xf>
    <xf numFmtId="2" fontId="4" fillId="2" borderId="8" xfId="49" applyNumberFormat="1" applyFont="1" applyBorder="1" applyAlignment="1">
      <alignment horizontal="center"/>
    </xf>
    <xf numFmtId="0" fontId="4" fillId="2" borderId="8" xfId="49" applyFont="1" applyBorder="1" applyAlignment="1">
      <alignment horizontal="center"/>
    </xf>
    <xf numFmtId="1" fontId="7" fillId="2" borderId="8" xfId="49" applyNumberFormat="1" applyFont="1" applyBorder="1" applyAlignment="1">
      <alignment horizontal="center"/>
    </xf>
    <xf numFmtId="1" fontId="1466" fillId="2" borderId="8" xfId="49" applyNumberFormat="1" applyFont="1" applyBorder="1" applyAlignment="1">
      <alignment horizontal="center"/>
    </xf>
    <xf numFmtId="1" fontId="4" fillId="3" borderId="8" xfId="49" applyNumberFormat="1" applyFont="1" applyFill="1" applyBorder="1" applyAlignment="1">
      <alignment horizontal="center"/>
    </xf>
    <xf numFmtId="0" fontId="1466" fillId="2" borderId="5" xfId="49" applyFont="1" applyBorder="1"/>
    <xf numFmtId="0" fontId="4" fillId="3" borderId="8" xfId="50" applyFont="1" applyFill="1" applyBorder="1" applyAlignment="1">
      <alignment horizontal="center"/>
    </xf>
    <xf numFmtId="0" fontId="4" fillId="2" borderId="8" xfId="50" applyFont="1" applyBorder="1" applyAlignment="1">
      <alignment horizontal="center"/>
    </xf>
    <xf numFmtId="2" fontId="4" fillId="2" borderId="8" xfId="50" applyNumberFormat="1" applyFont="1" applyBorder="1" applyAlignment="1">
      <alignment horizontal="center"/>
    </xf>
    <xf numFmtId="1" fontId="7" fillId="2" borderId="8" xfId="50" applyNumberFormat="1" applyFont="1" applyBorder="1" applyAlignment="1">
      <alignment horizontal="center"/>
    </xf>
    <xf numFmtId="1" fontId="1467" fillId="2" borderId="8" xfId="50" applyNumberFormat="1" applyFont="1" applyBorder="1" applyAlignment="1">
      <alignment horizontal="center"/>
    </xf>
    <xf numFmtId="1" fontId="4" fillId="3" borderId="8" xfId="50" applyNumberFormat="1" applyFont="1" applyFill="1" applyBorder="1" applyAlignment="1">
      <alignment horizontal="center"/>
    </xf>
    <xf numFmtId="0" fontId="1467" fillId="2" borderId="5" xfId="50" applyFont="1" applyBorder="1"/>
    <xf numFmtId="0" fontId="4" fillId="3" borderId="8" xfId="51" applyFont="1" applyFill="1" applyBorder="1" applyAlignment="1">
      <alignment horizontal="center"/>
    </xf>
    <xf numFmtId="2" fontId="4" fillId="3" borderId="8" xfId="51" applyNumberFormat="1" applyFont="1" applyFill="1" applyBorder="1" applyAlignment="1">
      <alignment horizontal="center"/>
    </xf>
    <xf numFmtId="0" fontId="4" fillId="2" borderId="8" xfId="51" applyFont="1" applyBorder="1" applyAlignment="1">
      <alignment horizontal="center"/>
    </xf>
    <xf numFmtId="1" fontId="7" fillId="2" borderId="8" xfId="51" applyNumberFormat="1" applyFont="1" applyBorder="1" applyAlignment="1">
      <alignment horizontal="center"/>
    </xf>
    <xf numFmtId="1" fontId="1468" fillId="2" borderId="8" xfId="51" applyNumberFormat="1" applyFont="1" applyBorder="1" applyAlignment="1">
      <alignment horizontal="center"/>
    </xf>
    <xf numFmtId="1" fontId="4" fillId="3" borderId="8" xfId="51" applyNumberFormat="1" applyFont="1" applyFill="1" applyBorder="1" applyAlignment="1">
      <alignment horizontal="center"/>
    </xf>
    <xf numFmtId="2" fontId="4" fillId="2" borderId="8" xfId="51" applyNumberFormat="1" applyFont="1" applyBorder="1" applyAlignment="1">
      <alignment horizontal="center"/>
    </xf>
    <xf numFmtId="0" fontId="1468" fillId="2" borderId="5" xfId="51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4" fillId="3" borderId="8" xfId="52" applyFont="1" applyFill="1" applyBorder="1" applyAlignment="1">
      <alignment horizontal="center"/>
    </xf>
    <xf numFmtId="2" fontId="4" fillId="3" borderId="8" xfId="52" applyNumberFormat="1" applyFont="1" applyFill="1" applyBorder="1" applyAlignment="1">
      <alignment horizontal="center"/>
    </xf>
    <xf numFmtId="0" fontId="4" fillId="2" borderId="8" xfId="52" applyFont="1" applyBorder="1" applyAlignment="1">
      <alignment horizontal="center"/>
    </xf>
    <xf numFmtId="1" fontId="7" fillId="2" borderId="8" xfId="52" applyNumberFormat="1" applyFont="1" applyBorder="1" applyAlignment="1">
      <alignment horizontal="center"/>
    </xf>
    <xf numFmtId="1" fontId="1470" fillId="2" borderId="8" xfId="52" applyNumberFormat="1" applyFont="1" applyBorder="1" applyAlignment="1">
      <alignment horizontal="center"/>
    </xf>
    <xf numFmtId="1" fontId="4" fillId="3" borderId="8" xfId="52" applyNumberFormat="1" applyFont="1" applyFill="1" applyBorder="1" applyAlignment="1">
      <alignment horizontal="center"/>
    </xf>
    <xf numFmtId="2" fontId="4" fillId="2" borderId="8" xfId="52" applyNumberFormat="1" applyFont="1" applyBorder="1" applyAlignment="1">
      <alignment horizontal="center"/>
    </xf>
    <xf numFmtId="2" fontId="4" fillId="2" borderId="8" xfId="52" applyNumberFormat="1" applyFont="1" applyFill="1" applyBorder="1" applyAlignment="1">
      <alignment horizontal="center"/>
    </xf>
    <xf numFmtId="0" fontId="1470" fillId="2" borderId="5" xfId="52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4" fillId="3" borderId="8" xfId="53" applyFont="1" applyFill="1" applyBorder="1" applyAlignment="1">
      <alignment horizontal="center"/>
    </xf>
    <xf numFmtId="2" fontId="4" fillId="2" borderId="8" xfId="53" applyNumberFormat="1" applyFont="1" applyBorder="1" applyAlignment="1">
      <alignment horizontal="center"/>
    </xf>
    <xf numFmtId="1" fontId="7" fillId="2" borderId="8" xfId="53" applyNumberFormat="1" applyFont="1" applyBorder="1" applyAlignment="1">
      <alignment horizontal="center"/>
    </xf>
    <xf numFmtId="1" fontId="1473" fillId="2" borderId="8" xfId="53" applyNumberFormat="1" applyFont="1" applyBorder="1" applyAlignment="1">
      <alignment horizontal="center"/>
    </xf>
    <xf numFmtId="1" fontId="4" fillId="3" borderId="8" xfId="53" applyNumberFormat="1" applyFont="1" applyFill="1" applyBorder="1" applyAlignment="1">
      <alignment horizontal="center"/>
    </xf>
    <xf numFmtId="2" fontId="4" fillId="2" borderId="8" xfId="53" applyNumberFormat="1" applyFont="1" applyFill="1" applyBorder="1" applyAlignment="1">
      <alignment horizontal="center"/>
    </xf>
    <xf numFmtId="0" fontId="1473" fillId="2" borderId="5" xfId="53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4" fillId="2" borderId="5" xfId="0" applyFont="1" applyBorder="1"/>
    <xf numFmtId="0" fontId="4" fillId="3" borderId="8" xfId="54" applyFont="1" applyFill="1" applyBorder="1" applyAlignment="1">
      <alignment horizontal="center"/>
    </xf>
    <xf numFmtId="2" fontId="4" fillId="2" borderId="8" xfId="54" applyNumberFormat="1" applyFont="1" applyFill="1" applyBorder="1" applyAlignment="1">
      <alignment horizontal="center"/>
    </xf>
    <xf numFmtId="1" fontId="7" fillId="2" borderId="8" xfId="54" applyNumberFormat="1" applyFont="1" applyBorder="1" applyAlignment="1">
      <alignment horizontal="center"/>
    </xf>
    <xf numFmtId="1" fontId="1475" fillId="2" borderId="8" xfId="54" applyNumberFormat="1" applyFont="1" applyBorder="1" applyAlignment="1">
      <alignment horizontal="center"/>
    </xf>
    <xf numFmtId="1" fontId="4" fillId="3" borderId="8" xfId="54" applyNumberFormat="1" applyFont="1" applyFill="1" applyBorder="1" applyAlignment="1">
      <alignment horizontal="center"/>
    </xf>
    <xf numFmtId="2" fontId="4" fillId="2" borderId="8" xfId="54" applyNumberFormat="1" applyFont="1" applyBorder="1" applyAlignment="1">
      <alignment horizontal="center"/>
    </xf>
    <xf numFmtId="0" fontId="1475" fillId="2" borderId="5" xfId="54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6" fillId="2" borderId="5" xfId="0" applyFont="1" applyBorder="1"/>
    <xf numFmtId="0" fontId="4" fillId="3" borderId="8" xfId="55" applyFont="1" applyFill="1" applyBorder="1" applyAlignment="1">
      <alignment horizontal="center"/>
    </xf>
    <xf numFmtId="2" fontId="4" fillId="2" borderId="8" xfId="55" applyNumberFormat="1" applyFont="1" applyFill="1" applyBorder="1" applyAlignment="1">
      <alignment horizontal="center"/>
    </xf>
    <xf numFmtId="1" fontId="7" fillId="2" borderId="8" xfId="55" applyNumberFormat="1" applyFont="1" applyBorder="1" applyAlignment="1">
      <alignment horizontal="center"/>
    </xf>
    <xf numFmtId="1" fontId="1477" fillId="2" borderId="8" xfId="55" applyNumberFormat="1" applyFont="1" applyBorder="1" applyAlignment="1">
      <alignment horizontal="center"/>
    </xf>
    <xf numFmtId="1" fontId="4" fillId="3" borderId="8" xfId="55" applyNumberFormat="1" applyFont="1" applyFill="1" applyBorder="1" applyAlignment="1">
      <alignment horizontal="center"/>
    </xf>
    <xf numFmtId="2" fontId="4" fillId="2" borderId="8" xfId="55" applyNumberFormat="1" applyFont="1" applyBorder="1" applyAlignment="1">
      <alignment horizontal="center"/>
    </xf>
    <xf numFmtId="0" fontId="1477" fillId="2" borderId="5" xfId="55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8" fillId="2" borderId="5" xfId="0" applyFont="1" applyBorder="1"/>
    <xf numFmtId="0" fontId="4" fillId="3" borderId="8" xfId="56" applyFont="1" applyFill="1" applyBorder="1" applyAlignment="1">
      <alignment horizontal="center"/>
    </xf>
    <xf numFmtId="2" fontId="4" fillId="2" borderId="8" xfId="56" applyNumberFormat="1" applyFont="1" applyFill="1" applyBorder="1" applyAlignment="1">
      <alignment horizontal="center"/>
    </xf>
    <xf numFmtId="1" fontId="7" fillId="2" borderId="8" xfId="56" applyNumberFormat="1" applyFont="1" applyBorder="1" applyAlignment="1">
      <alignment horizontal="center"/>
    </xf>
    <xf numFmtId="1" fontId="1479" fillId="2" borderId="8" xfId="56" applyNumberFormat="1" applyFont="1" applyBorder="1" applyAlignment="1">
      <alignment horizontal="center"/>
    </xf>
    <xf numFmtId="1" fontId="4" fillId="3" borderId="8" xfId="56" applyNumberFormat="1" applyFont="1" applyFill="1" applyBorder="1" applyAlignment="1">
      <alignment horizontal="center"/>
    </xf>
    <xf numFmtId="2" fontId="4" fillId="2" borderId="8" xfId="56" applyNumberFormat="1" applyFont="1" applyBorder="1" applyAlignment="1">
      <alignment horizontal="center"/>
    </xf>
    <xf numFmtId="0" fontId="1479" fillId="2" borderId="5" xfId="56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0" fillId="2" borderId="5" xfId="0" applyFont="1" applyBorder="1"/>
    <xf numFmtId="0" fontId="4" fillId="3" borderId="8" xfId="57" applyFont="1" applyFill="1" applyBorder="1" applyAlignment="1">
      <alignment horizontal="center"/>
    </xf>
    <xf numFmtId="2" fontId="4" fillId="2" borderId="8" xfId="57" applyNumberFormat="1" applyFont="1" applyFill="1" applyBorder="1" applyAlignment="1">
      <alignment horizontal="center"/>
    </xf>
    <xf numFmtId="1" fontId="7" fillId="2" borderId="8" xfId="57" applyNumberFormat="1" applyFont="1" applyBorder="1" applyAlignment="1">
      <alignment horizontal="center"/>
    </xf>
    <xf numFmtId="1" fontId="1481" fillId="2" borderId="8" xfId="57" applyNumberFormat="1" applyFont="1" applyBorder="1" applyAlignment="1">
      <alignment horizontal="center"/>
    </xf>
    <xf numFmtId="1" fontId="4" fillId="3" borderId="8" xfId="57" applyNumberFormat="1" applyFont="1" applyFill="1" applyBorder="1" applyAlignment="1">
      <alignment horizontal="center"/>
    </xf>
    <xf numFmtId="2" fontId="4" fillId="2" borderId="8" xfId="57" applyNumberFormat="1" applyFont="1" applyBorder="1" applyAlignment="1">
      <alignment horizontal="center"/>
    </xf>
    <xf numFmtId="0" fontId="1481" fillId="2" borderId="5" xfId="57" applyFont="1" applyBorder="1"/>
    <xf numFmtId="0" fontId="4" fillId="3" borderId="8" xfId="58" applyFont="1" applyFill="1" applyBorder="1" applyAlignment="1">
      <alignment horizontal="center"/>
    </xf>
    <xf numFmtId="2" fontId="4" fillId="2" borderId="8" xfId="58" applyNumberFormat="1" applyFont="1" applyBorder="1" applyAlignment="1">
      <alignment horizontal="center"/>
    </xf>
    <xf numFmtId="0" fontId="4" fillId="2" borderId="8" xfId="58" applyFont="1" applyFill="1" applyBorder="1" applyAlignment="1">
      <alignment horizontal="center"/>
    </xf>
    <xf numFmtId="1" fontId="7" fillId="2" borderId="8" xfId="58" applyNumberFormat="1" applyFont="1" applyBorder="1" applyAlignment="1">
      <alignment horizontal="center"/>
    </xf>
    <xf numFmtId="1" fontId="1482" fillId="2" borderId="8" xfId="58" applyNumberFormat="1" applyFont="1" applyBorder="1" applyAlignment="1">
      <alignment horizontal="center"/>
    </xf>
    <xf numFmtId="1" fontId="4" fillId="3" borderId="8" xfId="58" applyNumberFormat="1" applyFont="1" applyFill="1" applyBorder="1" applyAlignment="1">
      <alignment horizontal="center"/>
    </xf>
    <xf numFmtId="2" fontId="4" fillId="2" borderId="8" xfId="58" applyNumberFormat="1" applyFont="1" applyFill="1" applyBorder="1" applyAlignment="1">
      <alignment horizontal="center"/>
    </xf>
    <xf numFmtId="0" fontId="1482" fillId="2" borderId="5" xfId="58" applyFont="1" applyBorder="1"/>
    <xf numFmtId="0" fontId="4" fillId="3" borderId="8" xfId="59" applyFont="1" applyFill="1" applyBorder="1" applyAlignment="1">
      <alignment horizontal="center"/>
    </xf>
    <xf numFmtId="0" fontId="4" fillId="2" borderId="8" xfId="59" applyFont="1" applyBorder="1" applyAlignment="1">
      <alignment horizontal="center"/>
    </xf>
    <xf numFmtId="2" fontId="4" fillId="2" borderId="8" xfId="59" applyNumberFormat="1" applyFont="1" applyFill="1" applyBorder="1" applyAlignment="1">
      <alignment horizontal="center"/>
    </xf>
    <xf numFmtId="1" fontId="7" fillId="2" borderId="8" xfId="59" applyNumberFormat="1" applyFont="1" applyBorder="1" applyAlignment="1">
      <alignment horizontal="center"/>
    </xf>
    <xf numFmtId="1" fontId="1483" fillId="2" borderId="8" xfId="59" applyNumberFormat="1" applyFont="1" applyBorder="1" applyAlignment="1">
      <alignment horizontal="center"/>
    </xf>
    <xf numFmtId="1" fontId="4" fillId="3" borderId="8" xfId="59" applyNumberFormat="1" applyFont="1" applyFill="1" applyBorder="1" applyAlignment="1">
      <alignment horizontal="center"/>
    </xf>
    <xf numFmtId="2" fontId="4" fillId="2" borderId="8" xfId="59" applyNumberFormat="1" applyFont="1" applyBorder="1" applyAlignment="1">
      <alignment horizontal="center"/>
    </xf>
    <xf numFmtId="0" fontId="1483" fillId="2" borderId="5" xfId="59" applyFont="1" applyBorder="1"/>
    <xf numFmtId="0" fontId="4" fillId="3" borderId="8" xfId="60" applyFont="1" applyFill="1" applyBorder="1" applyAlignment="1">
      <alignment horizontal="center"/>
    </xf>
    <xf numFmtId="2" fontId="4" fillId="2" borderId="8" xfId="60" applyNumberFormat="1" applyFont="1" applyBorder="1" applyAlignment="1">
      <alignment horizontal="center"/>
    </xf>
    <xf numFmtId="0" fontId="4" fillId="2" borderId="8" xfId="60" applyFont="1" applyFill="1" applyBorder="1" applyAlignment="1">
      <alignment horizontal="center"/>
    </xf>
    <xf numFmtId="1" fontId="7" fillId="2" borderId="8" xfId="60" applyNumberFormat="1" applyFont="1" applyBorder="1" applyAlignment="1">
      <alignment horizontal="center"/>
    </xf>
    <xf numFmtId="1" fontId="1484" fillId="2" borderId="8" xfId="60" applyNumberFormat="1" applyFont="1" applyBorder="1" applyAlignment="1">
      <alignment horizontal="center"/>
    </xf>
    <xf numFmtId="1" fontId="4" fillId="3" borderId="8" xfId="60" applyNumberFormat="1" applyFont="1" applyFill="1" applyBorder="1" applyAlignment="1">
      <alignment horizontal="center"/>
    </xf>
    <xf numFmtId="2" fontId="4" fillId="2" borderId="8" xfId="60" applyNumberFormat="1" applyFont="1" applyFill="1" applyBorder="1" applyAlignment="1">
      <alignment horizontal="center"/>
    </xf>
    <xf numFmtId="0" fontId="1484" fillId="2" borderId="5" xfId="6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1" fillId="2" borderId="5" xfId="0" applyFont="1" applyBorder="1"/>
    <xf numFmtId="0" fontId="4" fillId="3" borderId="8" xfId="61" applyFont="1" applyFill="1" applyBorder="1" applyAlignment="1">
      <alignment horizontal="center"/>
    </xf>
    <xf numFmtId="2" fontId="4" fillId="2" borderId="8" xfId="61" applyNumberFormat="1" applyFont="1" applyBorder="1" applyAlignment="1">
      <alignment horizontal="center"/>
    </xf>
    <xf numFmtId="0" fontId="4" fillId="2" borderId="8" xfId="61" applyFont="1" applyFill="1" applyBorder="1" applyAlignment="1">
      <alignment horizontal="center"/>
    </xf>
    <xf numFmtId="1" fontId="7" fillId="2" borderId="8" xfId="61" applyNumberFormat="1" applyFont="1" applyBorder="1" applyAlignment="1">
      <alignment horizontal="center"/>
    </xf>
    <xf numFmtId="1" fontId="1492" fillId="2" borderId="8" xfId="61" applyNumberFormat="1" applyFont="1" applyBorder="1" applyAlignment="1">
      <alignment horizontal="center"/>
    </xf>
    <xf numFmtId="1" fontId="4" fillId="3" borderId="8" xfId="61" applyNumberFormat="1" applyFont="1" applyFill="1" applyBorder="1" applyAlignment="1">
      <alignment horizontal="center"/>
    </xf>
    <xf numFmtId="0" fontId="1492" fillId="2" borderId="5" xfId="61" applyFont="1" applyBorder="1"/>
    <xf numFmtId="0" fontId="4" fillId="3" borderId="8" xfId="62" applyFont="1" applyFill="1" applyBorder="1" applyAlignment="1">
      <alignment horizontal="center"/>
    </xf>
    <xf numFmtId="0" fontId="4" fillId="2" borderId="8" xfId="62" applyFont="1" applyBorder="1" applyAlignment="1">
      <alignment horizontal="center"/>
    </xf>
    <xf numFmtId="2" fontId="4" fillId="2" borderId="8" xfId="62" applyNumberFormat="1" applyFont="1" applyFill="1" applyBorder="1" applyAlignment="1">
      <alignment horizontal="center"/>
    </xf>
    <xf numFmtId="1" fontId="7" fillId="2" borderId="8" xfId="62" applyNumberFormat="1" applyFont="1" applyBorder="1" applyAlignment="1">
      <alignment horizontal="center"/>
    </xf>
    <xf numFmtId="1" fontId="1493" fillId="2" borderId="8" xfId="62" applyNumberFormat="1" applyFont="1" applyBorder="1" applyAlignment="1">
      <alignment horizontal="center"/>
    </xf>
    <xf numFmtId="1" fontId="4" fillId="3" borderId="8" xfId="62" applyNumberFormat="1" applyFont="1" applyFill="1" applyBorder="1" applyAlignment="1">
      <alignment horizontal="center"/>
    </xf>
    <xf numFmtId="2" fontId="4" fillId="2" borderId="8" xfId="62" applyNumberFormat="1" applyFont="1" applyBorder="1" applyAlignment="1">
      <alignment horizontal="center"/>
    </xf>
    <xf numFmtId="0" fontId="1493" fillId="2" borderId="5" xfId="62" applyFont="1" applyBorder="1"/>
    <xf numFmtId="0" fontId="3" fillId="2" borderId="4" xfId="63" applyFont="1" applyBorder="1"/>
    <xf numFmtId="0" fontId="1494" fillId="2" borderId="0" xfId="63" applyFont="1" applyBorder="1"/>
    <xf numFmtId="0" fontId="1494" fillId="2" borderId="0" xfId="63" applyFont="1" applyBorder="1" applyAlignment="1">
      <alignment horizontal="center"/>
    </xf>
    <xf numFmtId="1" fontId="1494" fillId="2" borderId="0" xfId="63" applyNumberFormat="1" applyFont="1" applyBorder="1"/>
    <xf numFmtId="0" fontId="1494" fillId="2" borderId="5" xfId="63" applyFont="1" applyBorder="1"/>
    <xf numFmtId="0" fontId="1495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95" fillId="2" borderId="5" xfId="0" applyFont="1" applyBorder="1"/>
    <xf numFmtId="0" fontId="7" fillId="2" borderId="4" xfId="0" applyFont="1" applyBorder="1"/>
    <xf numFmtId="0" fontId="1496" fillId="2" borderId="0" xfId="0" applyFont="1" applyBorder="1"/>
    <xf numFmtId="0" fontId="1496" fillId="2" borderId="0" xfId="0" applyFont="1" applyBorder="1" applyAlignment="1">
      <alignment horizontal="center"/>
    </xf>
    <xf numFmtId="1" fontId="1496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6" fillId="2" borderId="5" xfId="0" applyFont="1" applyBorder="1"/>
    <xf numFmtId="0" fontId="1497" fillId="2" borderId="4" xfId="0" applyFont="1" applyBorder="1" applyAlignment="1">
      <alignment horizontal="center"/>
    </xf>
    <xf numFmtId="0" fontId="1497" fillId="2" borderId="0" xfId="0" applyFont="1" applyBorder="1" applyAlignment="1">
      <alignment horizontal="center"/>
    </xf>
    <xf numFmtId="0" fontId="1497" fillId="2" borderId="0" xfId="0" applyFont="1" applyBorder="1"/>
    <xf numFmtId="0" fontId="1497" fillId="2" borderId="5" xfId="0" applyFont="1" applyBorder="1"/>
    <xf numFmtId="0" fontId="7" fillId="2" borderId="4" xfId="64" applyFont="1" applyBorder="1"/>
    <xf numFmtId="0" fontId="1498" fillId="2" borderId="0" xfId="64" applyFont="1" applyBorder="1"/>
    <xf numFmtId="0" fontId="1498" fillId="2" borderId="0" xfId="64" applyFont="1" applyBorder="1" applyAlignment="1">
      <alignment horizontal="center"/>
    </xf>
    <xf numFmtId="1" fontId="1498" fillId="2" borderId="0" xfId="64" applyNumberFormat="1" applyFont="1" applyBorder="1"/>
    <xf numFmtId="1" fontId="4" fillId="3" borderId="0" xfId="64" applyNumberFormat="1" applyFont="1" applyFill="1" applyBorder="1" applyAlignment="1">
      <alignment horizontal="center"/>
    </xf>
    <xf numFmtId="0" fontId="1498" fillId="2" borderId="5" xfId="64" applyFont="1" applyBorder="1"/>
    <xf numFmtId="0" fontId="1499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4" xfId="0" applyFont="1" applyBorder="1"/>
    <xf numFmtId="0" fontId="1501" fillId="2" borderId="0" xfId="0" applyFont="1" applyBorder="1"/>
    <xf numFmtId="0" fontId="1501" fillId="2" borderId="0" xfId="0" applyFont="1" applyBorder="1" applyAlignment="1">
      <alignment horizontal="center"/>
    </xf>
    <xf numFmtId="1" fontId="1501" fillId="2" borderId="0" xfId="0" applyNumberFormat="1" applyFont="1" applyBorder="1"/>
    <xf numFmtId="0" fontId="1501" fillId="2" borderId="5" xfId="0" applyFont="1" applyBorder="1"/>
    <xf numFmtId="0" fontId="1502" fillId="2" borderId="11" xfId="65" applyFont="1" applyBorder="1"/>
    <xf numFmtId="0" fontId="1502" fillId="2" borderId="12" xfId="65" applyFont="1" applyBorder="1"/>
    <xf numFmtId="0" fontId="1502" fillId="2" borderId="12" xfId="65" applyFont="1" applyBorder="1" applyAlignment="1">
      <alignment horizontal="center"/>
    </xf>
    <xf numFmtId="1" fontId="1502" fillId="2" borderId="12" xfId="65" applyNumberFormat="1" applyFont="1" applyBorder="1"/>
    <xf numFmtId="0" fontId="1502" fillId="2" borderId="10" xfId="65" applyFont="1" applyBorder="1"/>
    <xf numFmtId="1" fontId="150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04" fillId="2" borderId="0" xfId="0" applyNumberFormat="1" applyFont="1"/>
    <xf numFmtId="1" fontId="1505" fillId="2" borderId="0" xfId="0" applyNumberFormat="1" applyFont="1"/>
    <xf numFmtId="1" fontId="1506" fillId="2" borderId="0" xfId="0" applyNumberFormat="1" applyFont="1"/>
    <xf numFmtId="1" fontId="1507" fillId="2" borderId="0" xfId="66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67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68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69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70" applyNumberFormat="1" applyFont="1"/>
    <xf numFmtId="1" fontId="1525" fillId="2" borderId="0" xfId="0" applyNumberFormat="1" applyFont="1"/>
    <xf numFmtId="0" fontId="1525" fillId="2" borderId="0" xfId="0" applyFont="1"/>
    <xf numFmtId="1" fontId="1526" fillId="2" borderId="0" xfId="0" applyNumberFormat="1" applyFont="1"/>
    <xf numFmtId="1" fontId="1527" fillId="2" borderId="0" xfId="71" applyNumberFormat="1" applyFont="1"/>
    <xf numFmtId="1" fontId="1528" fillId="2" borderId="0" xfId="72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73" applyNumberFormat="1" applyFont="1" applyBorder="1" applyAlignment="1">
      <alignment horizontal="center"/>
    </xf>
    <xf numFmtId="0" fontId="1529" fillId="2" borderId="1" xfId="0" applyFont="1" applyBorder="1"/>
    <xf numFmtId="0" fontId="1529" fillId="2" borderId="2" xfId="0" applyFont="1" applyBorder="1"/>
    <xf numFmtId="0" fontId="1529" fillId="2" borderId="2" xfId="0" applyFont="1" applyBorder="1" applyAlignment="1">
      <alignment horizontal="center"/>
    </xf>
    <xf numFmtId="0" fontId="1529" fillId="2" borderId="3" xfId="0" applyFont="1" applyBorder="1"/>
    <xf numFmtId="0" fontId="3" fillId="2" borderId="4" xfId="74" applyFont="1" applyBorder="1" applyAlignment="1">
      <alignment horizontal="center"/>
    </xf>
    <xf numFmtId="0" fontId="3" fillId="2" borderId="0" xfId="74" applyFont="1" applyBorder="1" applyAlignment="1">
      <alignment horizontal="center"/>
    </xf>
    <xf numFmtId="0" fontId="1530" fillId="2" borderId="5" xfId="74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532" fillId="2" borderId="0" xfId="0" applyFont="1" applyBorder="1" applyAlignment="1">
      <alignment horizontal="left"/>
    </xf>
    <xf numFmtId="0" fontId="1532" fillId="2" borderId="0" xfId="0" applyFont="1" applyBorder="1"/>
    <xf numFmtId="0" fontId="1532" fillId="2" borderId="5" xfId="0" applyFont="1" applyBorder="1"/>
    <xf numFmtId="0" fontId="3" fillId="2" borderId="4" xfId="0" applyFont="1" applyBorder="1"/>
    <xf numFmtId="0" fontId="1533" fillId="2" borderId="0" xfId="0" applyFont="1" applyBorder="1"/>
    <xf numFmtId="0" fontId="1533" fillId="2" borderId="0" xfId="0" applyFont="1" applyBorder="1" applyAlignment="1">
      <alignment horizontal="center"/>
    </xf>
    <xf numFmtId="0" fontId="1533" fillId="2" borderId="5" xfId="0" applyFont="1" applyBorder="1"/>
    <xf numFmtId="0" fontId="3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3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3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3" fillId="2" borderId="4" xfId="75" applyFont="1" applyBorder="1"/>
    <xf numFmtId="0" fontId="1537" fillId="2" borderId="0" xfId="75" applyFont="1" applyBorder="1"/>
    <xf numFmtId="0" fontId="1537" fillId="2" borderId="0" xfId="75" applyFont="1" applyBorder="1" applyAlignment="1">
      <alignment horizontal="center"/>
    </xf>
    <xf numFmtId="0" fontId="1537" fillId="2" borderId="5" xfId="75" applyFont="1" applyBorder="1"/>
    <xf numFmtId="0" fontId="3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0" fontId="1538" fillId="2" borderId="5" xfId="0" applyFont="1" applyBorder="1"/>
    <xf numFmtId="0" fontId="3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539" fillId="2" borderId="5" xfId="0" applyFont="1" applyBorder="1"/>
    <xf numFmtId="0" fontId="3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3" fillId="2" borderId="0" xfId="0" applyFont="1" applyBorder="1"/>
    <xf numFmtId="0" fontId="1540" fillId="2" borderId="5" xfId="0" applyFont="1" applyBorder="1"/>
    <xf numFmtId="0" fontId="3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1541" fillId="2" borderId="5" xfId="0" applyFont="1" applyBorder="1"/>
    <xf numFmtId="0" fontId="3" fillId="2" borderId="4" xfId="76" applyFont="1" applyBorder="1"/>
    <xf numFmtId="0" fontId="1542" fillId="2" borderId="0" xfId="76" applyFont="1" applyBorder="1"/>
    <xf numFmtId="0" fontId="1542" fillId="2" borderId="0" xfId="76" applyFont="1" applyBorder="1" applyAlignment="1">
      <alignment horizontal="center"/>
    </xf>
    <xf numFmtId="0" fontId="1542" fillId="2" borderId="6" xfId="76" applyFont="1" applyBorder="1" applyAlignment="1">
      <alignment horizontal="center"/>
    </xf>
    <xf numFmtId="0" fontId="1542" fillId="2" borderId="3" xfId="76" applyFont="1" applyBorder="1" applyAlignment="1">
      <alignment horizontal="center" wrapText="1"/>
    </xf>
    <xf numFmtId="0" fontId="1542" fillId="2" borderId="5" xfId="76" applyFont="1" applyBorder="1"/>
    <xf numFmtId="0" fontId="154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1544" fillId="2" borderId="7" xfId="0" applyFont="1" applyBorder="1"/>
    <xf numFmtId="0" fontId="1544" fillId="2" borderId="5" xfId="0" applyFont="1" applyBorder="1"/>
    <xf numFmtId="0" fontId="1545" fillId="2" borderId="4" xfId="77" applyFont="1" applyBorder="1"/>
    <xf numFmtId="0" fontId="1545" fillId="2" borderId="0" xfId="77" applyFont="1" applyBorder="1"/>
    <xf numFmtId="0" fontId="1545" fillId="2" borderId="0" xfId="77" applyFont="1" applyBorder="1" applyAlignment="1">
      <alignment horizontal="center"/>
    </xf>
    <xf numFmtId="0" fontId="3" fillId="2" borderId="7" xfId="77" applyFont="1" applyBorder="1" applyAlignment="1">
      <alignment horizontal="center"/>
    </xf>
    <xf numFmtId="0" fontId="3" fillId="2" borderId="7" xfId="77" applyFont="1" applyBorder="1" applyAlignment="1">
      <alignment horizontal="center" wrapText="1"/>
    </xf>
    <xf numFmtId="0" fontId="1545" fillId="2" borderId="5" xfId="77" applyFont="1" applyBorder="1"/>
    <xf numFmtId="0" fontId="1546" fillId="2" borderId="4" xfId="78" applyFont="1" applyBorder="1"/>
    <xf numFmtId="0" fontId="1546" fillId="2" borderId="0" xfId="78" applyFont="1" applyBorder="1"/>
    <xf numFmtId="0" fontId="1546" fillId="2" borderId="0" xfId="78" applyFont="1" applyBorder="1" applyAlignment="1">
      <alignment horizontal="center"/>
    </xf>
    <xf numFmtId="0" fontId="3" fillId="2" borderId="7" xfId="78" applyFont="1" applyBorder="1" applyAlignment="1">
      <alignment horizontal="center"/>
    </xf>
    <xf numFmtId="0" fontId="3" fillId="2" borderId="7" xfId="78" applyFont="1" applyBorder="1" applyAlignment="1">
      <alignment horizontal="center" wrapText="1"/>
    </xf>
    <xf numFmtId="0" fontId="1546" fillId="2" borderId="5" xfId="78" applyFont="1" applyBorder="1"/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547" fillId="2" borderId="7" xfId="0" applyFont="1" applyBorder="1" applyAlignment="1">
      <alignment horizontal="center" vertical="center"/>
    </xf>
    <xf numFmtId="2" fontId="1547" fillId="2" borderId="5" xfId="0" applyNumberFormat="1" applyFont="1" applyBorder="1" applyAlignment="1">
      <alignment horizontal="center"/>
    </xf>
    <xf numFmtId="0" fontId="154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548" fillId="2" borderId="4" xfId="0" applyFont="1" applyBorder="1"/>
    <xf numFmtId="0" fontId="1548" fillId="2" borderId="0" xfId="0" applyFont="1" applyBorder="1"/>
    <xf numFmtId="0" fontId="1548" fillId="2" borderId="0" xfId="0" applyFont="1" applyBorder="1" applyAlignment="1">
      <alignment horizontal="center"/>
    </xf>
    <xf numFmtId="0" fontId="1548" fillId="2" borderId="9" xfId="0" applyFont="1" applyBorder="1" applyAlignment="1">
      <alignment horizontal="center"/>
    </xf>
    <xf numFmtId="0" fontId="1548" fillId="2" borderId="10" xfId="0" applyFont="1" applyBorder="1" applyAlignment="1">
      <alignment horizontal="center"/>
    </xf>
    <xf numFmtId="0" fontId="1548" fillId="2" borderId="5" xfId="0" applyFont="1" applyBorder="1"/>
    <xf numFmtId="0" fontId="3" fillId="2" borderId="4" xfId="0" applyFont="1" applyBorder="1"/>
    <xf numFmtId="0" fontId="1549" fillId="2" borderId="0" xfId="0" applyFont="1" applyBorder="1"/>
    <xf numFmtId="0" fontId="3" fillId="2" borderId="0" xfId="0" applyFont="1" applyBorder="1" applyAlignment="1">
      <alignment horizontal="center"/>
    </xf>
    <xf numFmtId="0" fontId="1549" fillId="2" borderId="0" xfId="0" applyFont="1" applyBorder="1" applyAlignment="1">
      <alignment horizontal="center"/>
    </xf>
    <xf numFmtId="0" fontId="1549" fillId="2" borderId="9" xfId="0" applyFont="1" applyBorder="1"/>
    <xf numFmtId="0" fontId="1549" fillId="2" borderId="10" xfId="0" applyFont="1" applyBorder="1"/>
    <xf numFmtId="0" fontId="1549" fillId="2" borderId="5" xfId="0" applyFont="1" applyBorder="1"/>
    <xf numFmtId="0" fontId="1550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1550" fillId="2" borderId="5" xfId="0" applyFont="1" applyBorder="1"/>
    <xf numFmtId="0" fontId="3" fillId="2" borderId="4" xfId="0" applyFont="1" applyBorder="1"/>
    <xf numFmtId="0" fontId="1551" fillId="2" borderId="0" xfId="0" applyFont="1" applyBorder="1"/>
    <xf numFmtId="0" fontId="155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551" fillId="2" borderId="5" xfId="0" applyFont="1" applyBorder="1"/>
    <xf numFmtId="0" fontId="1553" fillId="2" borderId="4" xfId="0" applyFont="1" applyBorder="1"/>
    <xf numFmtId="0" fontId="1553" fillId="2" borderId="0" xfId="0" applyFont="1" applyBorder="1"/>
    <xf numFmtId="0" fontId="1553" fillId="2" borderId="0" xfId="0" applyFont="1" applyBorder="1" applyAlignment="1">
      <alignment horizontal="center"/>
    </xf>
    <xf numFmtId="0" fontId="1552" fillId="2" borderId="0" xfId="0" applyFont="1" applyBorder="1" applyAlignment="1">
      <alignment horizontal="center"/>
    </xf>
    <xf numFmtId="0" fontId="155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554" fillId="2" borderId="0" xfId="0" applyFont="1" applyBorder="1"/>
    <xf numFmtId="0" fontId="155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55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55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8" fillId="2" borderId="5" xfId="0" applyFont="1" applyBorder="1"/>
    <xf numFmtId="0" fontId="4" fillId="3" borderId="8" xfId="79" applyFont="1" applyFill="1" applyBorder="1" applyAlignment="1">
      <alignment horizontal="center"/>
    </xf>
    <xf numFmtId="2" fontId="4" fillId="3" borderId="8" xfId="79" applyNumberFormat="1" applyFont="1" applyFill="1" applyBorder="1" applyAlignment="1">
      <alignment horizontal="center"/>
    </xf>
    <xf numFmtId="0" fontId="4" fillId="2" borderId="8" xfId="79" applyFont="1" applyBorder="1" applyAlignment="1">
      <alignment horizontal="center"/>
    </xf>
    <xf numFmtId="1" fontId="7" fillId="2" borderId="8" xfId="79" applyNumberFormat="1" applyFont="1" applyBorder="1" applyAlignment="1">
      <alignment horizontal="center"/>
    </xf>
    <xf numFmtId="1" fontId="1559" fillId="2" borderId="8" xfId="79" applyNumberFormat="1" applyFont="1" applyBorder="1" applyAlignment="1">
      <alignment horizontal="center"/>
    </xf>
    <xf numFmtId="1" fontId="4" fillId="3" borderId="8" xfId="79" applyNumberFormat="1" applyFont="1" applyFill="1" applyBorder="1" applyAlignment="1">
      <alignment horizontal="center"/>
    </xf>
    <xf numFmtId="2" fontId="4" fillId="2" borderId="8" xfId="79" applyNumberFormat="1" applyFont="1" applyBorder="1" applyAlignment="1">
      <alignment horizontal="center"/>
    </xf>
    <xf numFmtId="0" fontId="1559" fillId="2" borderId="5" xfId="79" applyFont="1" applyBorder="1"/>
    <xf numFmtId="1" fontId="1559" fillId="2" borderId="0" xfId="79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0" fillId="2" borderId="5" xfId="0" applyFont="1" applyBorder="1"/>
    <xf numFmtId="0" fontId="4" fillId="3" borderId="8" xfId="80" applyFont="1" applyFill="1" applyBorder="1" applyAlignment="1">
      <alignment horizontal="center"/>
    </xf>
    <xf numFmtId="2" fontId="4" fillId="2" borderId="8" xfId="80" applyNumberFormat="1" applyFont="1" applyBorder="1" applyAlignment="1">
      <alignment horizontal="center"/>
    </xf>
    <xf numFmtId="0" fontId="4" fillId="2" borderId="8" xfId="80" applyFont="1" applyBorder="1" applyAlignment="1">
      <alignment horizontal="center"/>
    </xf>
    <xf numFmtId="1" fontId="7" fillId="2" borderId="8" xfId="80" applyNumberFormat="1" applyFont="1" applyBorder="1" applyAlignment="1">
      <alignment horizontal="center"/>
    </xf>
    <xf numFmtId="1" fontId="1561" fillId="2" borderId="8" xfId="80" applyNumberFormat="1" applyFont="1" applyBorder="1" applyAlignment="1">
      <alignment horizontal="center"/>
    </xf>
    <xf numFmtId="1" fontId="4" fillId="3" borderId="8" xfId="80" applyNumberFormat="1" applyFont="1" applyFill="1" applyBorder="1" applyAlignment="1">
      <alignment horizontal="center"/>
    </xf>
    <xf numFmtId="0" fontId="1561" fillId="2" borderId="5" xfId="80" applyFont="1" applyBorder="1"/>
    <xf numFmtId="0" fontId="4" fillId="3" borderId="8" xfId="81" applyFont="1" applyFill="1" applyBorder="1" applyAlignment="1">
      <alignment horizontal="center"/>
    </xf>
    <xf numFmtId="0" fontId="4" fillId="2" borderId="8" xfId="81" applyFont="1" applyBorder="1" applyAlignment="1">
      <alignment horizontal="center"/>
    </xf>
    <xf numFmtId="2" fontId="4" fillId="2" borderId="8" xfId="81" applyNumberFormat="1" applyFont="1" applyBorder="1" applyAlignment="1">
      <alignment horizontal="center"/>
    </xf>
    <xf numFmtId="1" fontId="7" fillId="2" borderId="8" xfId="81" applyNumberFormat="1" applyFont="1" applyBorder="1" applyAlignment="1">
      <alignment horizontal="center"/>
    </xf>
    <xf numFmtId="1" fontId="1562" fillId="2" borderId="8" xfId="81" applyNumberFormat="1" applyFont="1" applyBorder="1" applyAlignment="1">
      <alignment horizontal="center"/>
    </xf>
    <xf numFmtId="1" fontId="4" fillId="3" borderId="8" xfId="81" applyNumberFormat="1" applyFont="1" applyFill="1" applyBorder="1" applyAlignment="1">
      <alignment horizontal="center"/>
    </xf>
    <xf numFmtId="0" fontId="1562" fillId="2" borderId="5" xfId="81" applyFont="1" applyBorder="1"/>
    <xf numFmtId="0" fontId="4" fillId="3" borderId="8" xfId="82" applyFont="1" applyFill="1" applyBorder="1" applyAlignment="1">
      <alignment horizontal="center"/>
    </xf>
    <xf numFmtId="2" fontId="4" fillId="3" borderId="8" xfId="82" applyNumberFormat="1" applyFont="1" applyFill="1" applyBorder="1" applyAlignment="1">
      <alignment horizontal="center"/>
    </xf>
    <xf numFmtId="0" fontId="4" fillId="2" borderId="8" xfId="82" applyFont="1" applyBorder="1" applyAlignment="1">
      <alignment horizontal="center"/>
    </xf>
    <xf numFmtId="1" fontId="7" fillId="2" borderId="8" xfId="82" applyNumberFormat="1" applyFont="1" applyBorder="1" applyAlignment="1">
      <alignment horizontal="center"/>
    </xf>
    <xf numFmtId="1" fontId="1563" fillId="2" borderId="8" xfId="82" applyNumberFormat="1" applyFont="1" applyBorder="1" applyAlignment="1">
      <alignment horizontal="center"/>
    </xf>
    <xf numFmtId="1" fontId="4" fillId="3" borderId="8" xfId="82" applyNumberFormat="1" applyFont="1" applyFill="1" applyBorder="1" applyAlignment="1">
      <alignment horizontal="center"/>
    </xf>
    <xf numFmtId="2" fontId="4" fillId="2" borderId="8" xfId="82" applyNumberFormat="1" applyFont="1" applyBorder="1" applyAlignment="1">
      <alignment horizontal="center"/>
    </xf>
    <xf numFmtId="0" fontId="1563" fillId="2" borderId="5" xfId="82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4" fillId="3" borderId="8" xfId="83" applyFont="1" applyFill="1" applyBorder="1" applyAlignment="1">
      <alignment horizontal="center"/>
    </xf>
    <xf numFmtId="2" fontId="4" fillId="3" borderId="8" xfId="83" applyNumberFormat="1" applyFont="1" applyFill="1" applyBorder="1" applyAlignment="1">
      <alignment horizontal="center"/>
    </xf>
    <xf numFmtId="0" fontId="4" fillId="2" borderId="8" xfId="83" applyFont="1" applyBorder="1" applyAlignment="1">
      <alignment horizontal="center"/>
    </xf>
    <xf numFmtId="1" fontId="7" fillId="2" borderId="8" xfId="83" applyNumberFormat="1" applyFont="1" applyBorder="1" applyAlignment="1">
      <alignment horizontal="center"/>
    </xf>
    <xf numFmtId="1" fontId="1565" fillId="2" borderId="8" xfId="83" applyNumberFormat="1" applyFont="1" applyBorder="1" applyAlignment="1">
      <alignment horizontal="center"/>
    </xf>
    <xf numFmtId="1" fontId="4" fillId="3" borderId="8" xfId="83" applyNumberFormat="1" applyFont="1" applyFill="1" applyBorder="1" applyAlignment="1">
      <alignment horizontal="center"/>
    </xf>
    <xf numFmtId="2" fontId="4" fillId="2" borderId="8" xfId="83" applyNumberFormat="1" applyFont="1" applyBorder="1" applyAlignment="1">
      <alignment horizontal="center"/>
    </xf>
    <xf numFmtId="2" fontId="4" fillId="2" borderId="8" xfId="83" applyNumberFormat="1" applyFont="1" applyFill="1" applyBorder="1" applyAlignment="1">
      <alignment horizontal="center"/>
    </xf>
    <xf numFmtId="0" fontId="1565" fillId="2" borderId="5" xfId="83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6" fillId="2" borderId="5" xfId="0" applyFont="1" applyBorder="1"/>
    <xf numFmtId="0" fontId="4" fillId="3" borderId="8" xfId="84" applyFont="1" applyFill="1" applyBorder="1" applyAlignment="1">
      <alignment horizontal="center"/>
    </xf>
    <xf numFmtId="2" fontId="4" fillId="2" borderId="8" xfId="84" applyNumberFormat="1" applyFont="1" applyBorder="1" applyAlignment="1">
      <alignment horizontal="center"/>
    </xf>
    <xf numFmtId="0" fontId="4" fillId="2" borderId="8" xfId="84" applyFont="1" applyFill="1" applyBorder="1" applyAlignment="1">
      <alignment horizontal="center"/>
    </xf>
    <xf numFmtId="1" fontId="7" fillId="2" borderId="8" xfId="84" applyNumberFormat="1" applyFont="1" applyBorder="1" applyAlignment="1">
      <alignment horizontal="center"/>
    </xf>
    <xf numFmtId="1" fontId="1577" fillId="2" borderId="8" xfId="84" applyNumberFormat="1" applyFont="1" applyBorder="1" applyAlignment="1">
      <alignment horizontal="center"/>
    </xf>
    <xf numFmtId="1" fontId="4" fillId="3" borderId="8" xfId="84" applyNumberFormat="1" applyFont="1" applyFill="1" applyBorder="1" applyAlignment="1">
      <alignment horizontal="center"/>
    </xf>
    <xf numFmtId="2" fontId="4" fillId="2" borderId="8" xfId="84" applyNumberFormat="1" applyFont="1" applyFill="1" applyBorder="1" applyAlignment="1">
      <alignment horizontal="center"/>
    </xf>
    <xf numFmtId="0" fontId="1577" fillId="2" borderId="5" xfId="84" applyFont="1" applyBorder="1"/>
    <xf numFmtId="0" fontId="4" fillId="3" borderId="8" xfId="85" applyFont="1" applyFill="1" applyBorder="1" applyAlignment="1">
      <alignment horizontal="center"/>
    </xf>
    <xf numFmtId="0" fontId="4" fillId="2" borderId="8" xfId="85" applyFont="1" applyBorder="1" applyAlignment="1">
      <alignment horizontal="center"/>
    </xf>
    <xf numFmtId="2" fontId="4" fillId="2" borderId="8" xfId="85" applyNumberFormat="1" applyFont="1" applyFill="1" applyBorder="1" applyAlignment="1">
      <alignment horizontal="center"/>
    </xf>
    <xf numFmtId="1" fontId="7" fillId="2" borderId="8" xfId="85" applyNumberFormat="1" applyFont="1" applyBorder="1" applyAlignment="1">
      <alignment horizontal="center"/>
    </xf>
    <xf numFmtId="1" fontId="1578" fillId="2" borderId="8" xfId="85" applyNumberFormat="1" applyFont="1" applyBorder="1" applyAlignment="1">
      <alignment horizontal="center"/>
    </xf>
    <xf numFmtId="1" fontId="4" fillId="3" borderId="8" xfId="85" applyNumberFormat="1" applyFont="1" applyFill="1" applyBorder="1" applyAlignment="1">
      <alignment horizontal="center"/>
    </xf>
    <xf numFmtId="2" fontId="4" fillId="2" borderId="8" xfId="85" applyNumberFormat="1" applyFont="1" applyBorder="1" applyAlignment="1">
      <alignment horizontal="center"/>
    </xf>
    <xf numFmtId="0" fontId="1578" fillId="2" borderId="5" xfId="85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5" fillId="2" borderId="5" xfId="0" applyFont="1" applyBorder="1"/>
    <xf numFmtId="0" fontId="4" fillId="3" borderId="8" xfId="86" applyFont="1" applyFill="1" applyBorder="1" applyAlignment="1">
      <alignment horizontal="center"/>
    </xf>
    <xf numFmtId="0" fontId="4" fillId="2" borderId="8" xfId="86" applyFont="1" applyBorder="1" applyAlignment="1">
      <alignment horizontal="center"/>
    </xf>
    <xf numFmtId="2" fontId="4" fillId="2" borderId="8" xfId="86" applyNumberFormat="1" applyFont="1" applyFill="1" applyBorder="1" applyAlignment="1">
      <alignment horizontal="center"/>
    </xf>
    <xf numFmtId="1" fontId="7" fillId="2" borderId="8" xfId="86" applyNumberFormat="1" applyFont="1" applyBorder="1" applyAlignment="1">
      <alignment horizontal="center"/>
    </xf>
    <xf numFmtId="1" fontId="1586" fillId="2" borderId="8" xfId="86" applyNumberFormat="1" applyFont="1" applyBorder="1" applyAlignment="1">
      <alignment horizontal="center"/>
    </xf>
    <xf numFmtId="1" fontId="4" fillId="3" borderId="8" xfId="86" applyNumberFormat="1" applyFont="1" applyFill="1" applyBorder="1" applyAlignment="1">
      <alignment horizontal="center"/>
    </xf>
    <xf numFmtId="2" fontId="4" fillId="2" borderId="8" xfId="86" applyNumberFormat="1" applyFont="1" applyBorder="1" applyAlignment="1">
      <alignment horizontal="center"/>
    </xf>
    <xf numFmtId="0" fontId="1586" fillId="2" borderId="5" xfId="86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8" fillId="2" borderId="5" xfId="0" applyFont="1" applyBorder="1"/>
    <xf numFmtId="0" fontId="3" fillId="2" borderId="4" xfId="87" applyFont="1" applyBorder="1"/>
    <xf numFmtId="0" fontId="1589" fillId="2" borderId="0" xfId="87" applyFont="1" applyBorder="1"/>
    <xf numFmtId="0" fontId="1589" fillId="2" borderId="0" xfId="87" applyFont="1" applyBorder="1" applyAlignment="1">
      <alignment horizontal="center"/>
    </xf>
    <xf numFmtId="1" fontId="1589" fillId="2" borderId="0" xfId="87" applyNumberFormat="1" applyFont="1" applyBorder="1"/>
    <xf numFmtId="0" fontId="1589" fillId="2" borderId="5" xfId="87" applyFont="1" applyBorder="1"/>
    <xf numFmtId="0" fontId="1590" fillId="2" borderId="4" xfId="88" applyFont="1" applyBorder="1"/>
    <xf numFmtId="0" fontId="1590" fillId="2" borderId="0" xfId="88" applyFont="1" applyBorder="1"/>
    <xf numFmtId="0" fontId="1590" fillId="2" borderId="0" xfId="88" applyFont="1" applyBorder="1" applyAlignment="1">
      <alignment horizontal="center"/>
    </xf>
    <xf numFmtId="1" fontId="4" fillId="3" borderId="0" xfId="88" applyNumberFormat="1" applyFont="1" applyFill="1" applyBorder="1" applyAlignment="1">
      <alignment horizontal="center"/>
    </xf>
    <xf numFmtId="0" fontId="1590" fillId="2" borderId="5" xfId="88" applyFont="1" applyBorder="1"/>
    <xf numFmtId="0" fontId="7" fillId="2" borderId="4" xfId="89" applyFont="1" applyBorder="1"/>
    <xf numFmtId="0" fontId="1591" fillId="2" borderId="0" xfId="89" applyFont="1" applyBorder="1"/>
    <xf numFmtId="0" fontId="1591" fillId="2" borderId="0" xfId="89" applyFont="1" applyBorder="1" applyAlignment="1">
      <alignment horizontal="center"/>
    </xf>
    <xf numFmtId="1" fontId="1591" fillId="2" borderId="0" xfId="89" applyNumberFormat="1" applyFont="1" applyBorder="1"/>
    <xf numFmtId="1" fontId="4" fillId="3" borderId="0" xfId="89" applyNumberFormat="1" applyFont="1" applyFill="1" applyBorder="1" applyAlignment="1">
      <alignment horizontal="center"/>
    </xf>
    <xf numFmtId="0" fontId="1591" fillId="2" borderId="5" xfId="89" applyFont="1" applyBorder="1"/>
    <xf numFmtId="0" fontId="1592" fillId="2" borderId="4" xfId="90" applyFont="1" applyBorder="1" applyAlignment="1">
      <alignment horizontal="center"/>
    </xf>
    <xf numFmtId="0" fontId="1592" fillId="2" borderId="0" xfId="90" applyFont="1" applyBorder="1" applyAlignment="1">
      <alignment horizontal="center"/>
    </xf>
    <xf numFmtId="0" fontId="1592" fillId="2" borderId="0" xfId="90" applyFont="1" applyBorder="1"/>
    <xf numFmtId="0" fontId="1592" fillId="2" borderId="5" xfId="90" applyFont="1" applyBorder="1"/>
    <xf numFmtId="0" fontId="7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3" fillId="2" borderId="5" xfId="0" applyFont="1" applyBorder="1"/>
    <xf numFmtId="0" fontId="1594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4" xfId="0" applyFont="1" applyBorder="1"/>
    <xf numFmtId="0" fontId="1596" fillId="2" borderId="0" xfId="0" applyFont="1" applyBorder="1"/>
    <xf numFmtId="0" fontId="1596" fillId="2" borderId="0" xfId="0" applyFont="1" applyBorder="1" applyAlignment="1">
      <alignment horizontal="center"/>
    </xf>
    <xf numFmtId="1" fontId="1596" fillId="2" borderId="0" xfId="0" applyNumberFormat="1" applyFont="1" applyBorder="1"/>
    <xf numFmtId="0" fontId="1596" fillId="2" borderId="5" xfId="0" applyFont="1" applyBorder="1"/>
    <xf numFmtId="0" fontId="1597" fillId="2" borderId="11" xfId="91" applyFont="1" applyBorder="1"/>
    <xf numFmtId="0" fontId="1597" fillId="2" borderId="12" xfId="91" applyFont="1" applyBorder="1"/>
    <xf numFmtId="0" fontId="1597" fillId="2" borderId="12" xfId="91" applyFont="1" applyBorder="1" applyAlignment="1">
      <alignment horizontal="center"/>
    </xf>
    <xf numFmtId="1" fontId="1597" fillId="2" borderId="12" xfId="91" applyNumberFormat="1" applyFont="1" applyBorder="1"/>
    <xf numFmtId="0" fontId="1597" fillId="2" borderId="10" xfId="91" applyFont="1" applyBorder="1"/>
    <xf numFmtId="1" fontId="159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99" fillId="2" borderId="0" xfId="0" applyNumberFormat="1" applyFont="1"/>
    <xf numFmtId="1" fontId="1600" fillId="2" borderId="0" xfId="0" applyNumberFormat="1" applyFont="1"/>
    <xf numFmtId="1" fontId="1601" fillId="2" borderId="0" xfId="0" applyNumberFormat="1" applyFont="1"/>
    <xf numFmtId="1" fontId="1602" fillId="2" borderId="0" xfId="92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93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94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95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96" applyNumberFormat="1" applyFont="1"/>
    <xf numFmtId="1" fontId="1620" fillId="2" borderId="0" xfId="0" applyNumberFormat="1" applyFont="1"/>
    <xf numFmtId="0" fontId="1620" fillId="2" borderId="0" xfId="0" applyFont="1"/>
    <xf numFmtId="1" fontId="1621" fillId="2" borderId="0" xfId="0" applyNumberFormat="1" applyFont="1"/>
    <xf numFmtId="1" fontId="1622" fillId="2" borderId="0" xfId="97" applyNumberFormat="1" applyFont="1"/>
    <xf numFmtId="1" fontId="1623" fillId="2" borderId="0" xfId="98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99" applyNumberFormat="1" applyFont="1" applyBorder="1" applyAlignment="1">
      <alignment horizontal="center"/>
    </xf>
    <xf numFmtId="0" fontId="1624" fillId="2" borderId="1" xfId="0" applyFont="1" applyBorder="1"/>
    <xf numFmtId="0" fontId="1624" fillId="2" borderId="2" xfId="0" applyFont="1" applyBorder="1"/>
    <xf numFmtId="0" fontId="1624" fillId="2" borderId="2" xfId="0" applyFont="1" applyBorder="1" applyAlignment="1">
      <alignment horizontal="center"/>
    </xf>
    <xf numFmtId="0" fontId="1624" fillId="2" borderId="3" xfId="0" applyFont="1" applyBorder="1"/>
    <xf numFmtId="0" fontId="3" fillId="2" borderId="4" xfId="100" applyFont="1" applyBorder="1" applyAlignment="1">
      <alignment horizontal="center"/>
    </xf>
    <xf numFmtId="0" fontId="3" fillId="2" borderId="0" xfId="100" applyFont="1" applyBorder="1" applyAlignment="1">
      <alignment horizontal="center"/>
    </xf>
    <xf numFmtId="0" fontId="1625" fillId="2" borderId="5" xfId="10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627" fillId="2" borderId="0" xfId="0" applyFont="1" applyBorder="1" applyAlignment="1">
      <alignment horizontal="left"/>
    </xf>
    <xf numFmtId="0" fontId="1627" fillId="2" borderId="0" xfId="0" applyFont="1" applyBorder="1"/>
    <xf numFmtId="0" fontId="1627" fillId="2" borderId="5" xfId="0" applyFont="1" applyBorder="1"/>
    <xf numFmtId="0" fontId="3" fillId="2" borderId="4" xfId="0" applyFont="1" applyBorder="1"/>
    <xf numFmtId="0" fontId="1628" fillId="2" borderId="0" xfId="0" applyFont="1" applyBorder="1"/>
    <xf numFmtId="0" fontId="1628" fillId="2" borderId="0" xfId="0" applyFont="1" applyBorder="1" applyAlignment="1">
      <alignment horizontal="center"/>
    </xf>
    <xf numFmtId="0" fontId="1628" fillId="2" borderId="5" xfId="0" applyFont="1" applyBorder="1"/>
    <xf numFmtId="0" fontId="3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3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3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3" fillId="2" borderId="4" xfId="101" applyFont="1" applyBorder="1"/>
    <xf numFmtId="0" fontId="1632" fillId="2" borderId="0" xfId="101" applyFont="1" applyBorder="1"/>
    <xf numFmtId="0" fontId="1632" fillId="2" borderId="0" xfId="101" applyFont="1" applyBorder="1" applyAlignment="1">
      <alignment horizontal="center"/>
    </xf>
    <xf numFmtId="0" fontId="1632" fillId="2" borderId="5" xfId="101" applyFont="1" applyBorder="1"/>
    <xf numFmtId="0" fontId="3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0" fontId="1633" fillId="2" borderId="5" xfId="0" applyFont="1" applyBorder="1"/>
    <xf numFmtId="0" fontId="3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634" fillId="2" borderId="5" xfId="0" applyFont="1" applyBorder="1"/>
    <xf numFmtId="0" fontId="3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3" fillId="2" borderId="0" xfId="0" applyFont="1" applyBorder="1"/>
    <xf numFmtId="0" fontId="1635" fillId="2" borderId="5" xfId="0" applyFont="1" applyBorder="1"/>
    <xf numFmtId="0" fontId="3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1636" fillId="2" borderId="5" xfId="0" applyFont="1" applyBorder="1"/>
    <xf numFmtId="0" fontId="3" fillId="2" borderId="4" xfId="102" applyFont="1" applyBorder="1"/>
    <xf numFmtId="0" fontId="1637" fillId="2" borderId="0" xfId="102" applyFont="1" applyBorder="1"/>
    <xf numFmtId="0" fontId="1637" fillId="2" borderId="0" xfId="102" applyFont="1" applyBorder="1" applyAlignment="1">
      <alignment horizontal="center"/>
    </xf>
    <xf numFmtId="0" fontId="1637" fillId="2" borderId="6" xfId="102" applyFont="1" applyBorder="1" applyAlignment="1">
      <alignment horizontal="center"/>
    </xf>
    <xf numFmtId="0" fontId="1637" fillId="2" borderId="3" xfId="102" applyFont="1" applyBorder="1" applyAlignment="1">
      <alignment horizontal="center" wrapText="1"/>
    </xf>
    <xf numFmtId="0" fontId="1637" fillId="2" borderId="5" xfId="102" applyFont="1" applyBorder="1"/>
    <xf numFmtId="0" fontId="1638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1639" fillId="2" borderId="7" xfId="0" applyFont="1" applyBorder="1"/>
    <xf numFmtId="0" fontId="1639" fillId="2" borderId="5" xfId="0" applyFont="1" applyBorder="1"/>
    <xf numFmtId="0" fontId="1640" fillId="2" borderId="4" xfId="103" applyFont="1" applyBorder="1"/>
    <xf numFmtId="0" fontId="1640" fillId="2" borderId="0" xfId="103" applyFont="1" applyBorder="1"/>
    <xf numFmtId="0" fontId="1640" fillId="2" borderId="0" xfId="103" applyFont="1" applyBorder="1" applyAlignment="1">
      <alignment horizontal="center"/>
    </xf>
    <xf numFmtId="0" fontId="3" fillId="2" borderId="7" xfId="103" applyFont="1" applyBorder="1" applyAlignment="1">
      <alignment horizontal="center"/>
    </xf>
    <xf numFmtId="0" fontId="3" fillId="2" borderId="7" xfId="103" applyFont="1" applyBorder="1" applyAlignment="1">
      <alignment horizontal="center" wrapText="1"/>
    </xf>
    <xf numFmtId="0" fontId="1640" fillId="2" borderId="5" xfId="103" applyFont="1" applyBorder="1"/>
    <xf numFmtId="0" fontId="1641" fillId="2" borderId="4" xfId="104" applyFont="1" applyBorder="1"/>
    <xf numFmtId="0" fontId="1641" fillId="2" borderId="0" xfId="104" applyFont="1" applyBorder="1"/>
    <xf numFmtId="0" fontId="1641" fillId="2" borderId="0" xfId="104" applyFont="1" applyBorder="1" applyAlignment="1">
      <alignment horizontal="center"/>
    </xf>
    <xf numFmtId="0" fontId="3" fillId="2" borderId="7" xfId="104" applyFont="1" applyBorder="1" applyAlignment="1">
      <alignment horizontal="center"/>
    </xf>
    <xf numFmtId="0" fontId="3" fillId="2" borderId="7" xfId="104" applyFont="1" applyBorder="1" applyAlignment="1">
      <alignment horizontal="center" wrapText="1"/>
    </xf>
    <xf numFmtId="0" fontId="1641" fillId="2" borderId="5" xfId="104" applyFont="1" applyBorder="1"/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642" fillId="2" borderId="7" xfId="0" applyFont="1" applyBorder="1" applyAlignment="1">
      <alignment horizontal="center" vertical="center"/>
    </xf>
    <xf numFmtId="2" fontId="1642" fillId="2" borderId="5" xfId="0" applyNumberFormat="1" applyFont="1" applyBorder="1" applyAlignment="1">
      <alignment horizontal="center"/>
    </xf>
    <xf numFmtId="0" fontId="164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643" fillId="2" borderId="4" xfId="0" applyFont="1" applyBorder="1"/>
    <xf numFmtId="0" fontId="1643" fillId="2" borderId="0" xfId="0" applyFont="1" applyBorder="1"/>
    <xf numFmtId="0" fontId="1643" fillId="2" borderId="0" xfId="0" applyFont="1" applyBorder="1" applyAlignment="1">
      <alignment horizontal="center"/>
    </xf>
    <xf numFmtId="0" fontId="1643" fillId="2" borderId="9" xfId="0" applyFont="1" applyBorder="1" applyAlignment="1">
      <alignment horizontal="center"/>
    </xf>
    <xf numFmtId="0" fontId="1643" fillId="2" borderId="10" xfId="0" applyFont="1" applyBorder="1" applyAlignment="1">
      <alignment horizontal="center"/>
    </xf>
    <xf numFmtId="0" fontId="1643" fillId="2" borderId="5" xfId="0" applyFont="1" applyBorder="1"/>
    <xf numFmtId="0" fontId="3" fillId="2" borderId="4" xfId="0" applyFont="1" applyBorder="1"/>
    <xf numFmtId="0" fontId="1644" fillId="2" borderId="0" xfId="0" applyFont="1" applyBorder="1"/>
    <xf numFmtId="0" fontId="3" fillId="2" borderId="0" xfId="0" applyFont="1" applyBorder="1" applyAlignment="1">
      <alignment horizontal="center"/>
    </xf>
    <xf numFmtId="0" fontId="1644" fillId="2" borderId="0" xfId="0" applyFont="1" applyBorder="1" applyAlignment="1">
      <alignment horizontal="center"/>
    </xf>
    <xf numFmtId="0" fontId="1644" fillId="2" borderId="9" xfId="0" applyFont="1" applyBorder="1"/>
    <xf numFmtId="0" fontId="1644" fillId="2" borderId="10" xfId="0" applyFont="1" applyBorder="1"/>
    <xf numFmtId="0" fontId="1644" fillId="2" borderId="5" xfId="0" applyFont="1" applyBorder="1"/>
    <xf numFmtId="0" fontId="1645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1645" fillId="2" borderId="5" xfId="0" applyFont="1" applyBorder="1"/>
    <xf numFmtId="0" fontId="3" fillId="2" borderId="4" xfId="0" applyFont="1" applyBorder="1"/>
    <xf numFmtId="0" fontId="1646" fillId="2" borderId="0" xfId="0" applyFont="1" applyBorder="1"/>
    <xf numFmtId="0" fontId="164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646" fillId="2" borderId="5" xfId="0" applyFont="1" applyBorder="1"/>
    <xf numFmtId="0" fontId="1648" fillId="2" borderId="4" xfId="0" applyFont="1" applyBorder="1"/>
    <xf numFmtId="0" fontId="1648" fillId="2" borderId="0" xfId="0" applyFont="1" applyBorder="1"/>
    <xf numFmtId="0" fontId="1648" fillId="2" borderId="0" xfId="0" applyFont="1" applyBorder="1" applyAlignment="1">
      <alignment horizontal="center"/>
    </xf>
    <xf numFmtId="0" fontId="1647" fillId="2" borderId="0" xfId="0" applyFont="1" applyBorder="1" applyAlignment="1">
      <alignment horizontal="center"/>
    </xf>
    <xf numFmtId="0" fontId="164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649" fillId="2" borderId="0" xfId="0" applyFont="1" applyBorder="1"/>
    <xf numFmtId="0" fontId="164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65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65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3" fillId="2" borderId="5" xfId="0" applyFont="1" applyBorder="1"/>
    <xf numFmtId="0" fontId="4" fillId="3" borderId="8" xfId="105" applyFont="1" applyFill="1" applyBorder="1" applyAlignment="1">
      <alignment horizontal="center"/>
    </xf>
    <xf numFmtId="2" fontId="4" fillId="3" borderId="8" xfId="105" applyNumberFormat="1" applyFont="1" applyFill="1" applyBorder="1" applyAlignment="1">
      <alignment horizontal="center"/>
    </xf>
    <xf numFmtId="0" fontId="4" fillId="2" borderId="8" xfId="105" applyFont="1" applyBorder="1" applyAlignment="1">
      <alignment horizontal="center"/>
    </xf>
    <xf numFmtId="1" fontId="7" fillId="2" borderId="8" xfId="105" applyNumberFormat="1" applyFont="1" applyBorder="1" applyAlignment="1">
      <alignment horizontal="center"/>
    </xf>
    <xf numFmtId="1" fontId="1654" fillId="2" borderId="8" xfId="105" applyNumberFormat="1" applyFont="1" applyBorder="1" applyAlignment="1">
      <alignment horizontal="center"/>
    </xf>
    <xf numFmtId="1" fontId="4" fillId="3" borderId="8" xfId="105" applyNumberFormat="1" applyFont="1" applyFill="1" applyBorder="1" applyAlignment="1">
      <alignment horizontal="center"/>
    </xf>
    <xf numFmtId="2" fontId="4" fillId="2" borderId="8" xfId="105" applyNumberFormat="1" applyFont="1" applyBorder="1" applyAlignment="1">
      <alignment horizontal="center"/>
    </xf>
    <xf numFmtId="0" fontId="1654" fillId="2" borderId="5" xfId="105" applyFont="1" applyBorder="1"/>
    <xf numFmtId="1" fontId="1654" fillId="2" borderId="0" xfId="105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5" fillId="2" borderId="5" xfId="0" applyFont="1" applyBorder="1"/>
    <xf numFmtId="0" fontId="4" fillId="3" borderId="8" xfId="106" applyFont="1" applyFill="1" applyBorder="1" applyAlignment="1">
      <alignment horizontal="center"/>
    </xf>
    <xf numFmtId="2" fontId="4" fillId="2" borderId="8" xfId="106" applyNumberFormat="1" applyFont="1" applyBorder="1" applyAlignment="1">
      <alignment horizontal="center"/>
    </xf>
    <xf numFmtId="0" fontId="4" fillId="2" borderId="8" xfId="106" applyFont="1" applyBorder="1" applyAlignment="1">
      <alignment horizontal="center"/>
    </xf>
    <xf numFmtId="1" fontId="7" fillId="2" borderId="8" xfId="106" applyNumberFormat="1" applyFont="1" applyBorder="1" applyAlignment="1">
      <alignment horizontal="center"/>
    </xf>
    <xf numFmtId="1" fontId="1656" fillId="2" borderId="8" xfId="106" applyNumberFormat="1" applyFont="1" applyBorder="1" applyAlignment="1">
      <alignment horizontal="center"/>
    </xf>
    <xf numFmtId="1" fontId="4" fillId="3" borderId="8" xfId="106" applyNumberFormat="1" applyFont="1" applyFill="1" applyBorder="1" applyAlignment="1">
      <alignment horizontal="center"/>
    </xf>
    <xf numFmtId="0" fontId="1656" fillId="2" borderId="5" xfId="106" applyFont="1" applyBorder="1"/>
    <xf numFmtId="0" fontId="4" fillId="3" borderId="8" xfId="107" applyFont="1" applyFill="1" applyBorder="1" applyAlignment="1">
      <alignment horizontal="center"/>
    </xf>
    <xf numFmtId="0" fontId="4" fillId="2" borderId="8" xfId="107" applyFont="1" applyBorder="1" applyAlignment="1">
      <alignment horizontal="center"/>
    </xf>
    <xf numFmtId="2" fontId="4" fillId="2" borderId="8" xfId="107" applyNumberFormat="1" applyFont="1" applyBorder="1" applyAlignment="1">
      <alignment horizontal="center"/>
    </xf>
    <xf numFmtId="1" fontId="7" fillId="2" borderId="8" xfId="107" applyNumberFormat="1" applyFont="1" applyBorder="1" applyAlignment="1">
      <alignment horizontal="center"/>
    </xf>
    <xf numFmtId="1" fontId="1657" fillId="2" borderId="8" xfId="107" applyNumberFormat="1" applyFont="1" applyBorder="1" applyAlignment="1">
      <alignment horizontal="center"/>
    </xf>
    <xf numFmtId="1" fontId="4" fillId="3" borderId="8" xfId="107" applyNumberFormat="1" applyFont="1" applyFill="1" applyBorder="1" applyAlignment="1">
      <alignment horizontal="center"/>
    </xf>
    <xf numFmtId="0" fontId="1657" fillId="2" borderId="5" xfId="107" applyFont="1" applyBorder="1"/>
    <xf numFmtId="0" fontId="4" fillId="3" borderId="8" xfId="108" applyFont="1" applyFill="1" applyBorder="1" applyAlignment="1">
      <alignment horizontal="center"/>
    </xf>
    <xf numFmtId="2" fontId="4" fillId="3" borderId="8" xfId="108" applyNumberFormat="1" applyFont="1" applyFill="1" applyBorder="1" applyAlignment="1">
      <alignment horizontal="center"/>
    </xf>
    <xf numFmtId="0" fontId="4" fillId="2" borderId="8" xfId="108" applyFont="1" applyBorder="1" applyAlignment="1">
      <alignment horizontal="center"/>
    </xf>
    <xf numFmtId="1" fontId="7" fillId="2" borderId="8" xfId="108" applyNumberFormat="1" applyFont="1" applyBorder="1" applyAlignment="1">
      <alignment horizontal="center"/>
    </xf>
    <xf numFmtId="1" fontId="1658" fillId="2" borderId="8" xfId="108" applyNumberFormat="1" applyFont="1" applyBorder="1" applyAlignment="1">
      <alignment horizontal="center"/>
    </xf>
    <xf numFmtId="1" fontId="4" fillId="3" borderId="8" xfId="108" applyNumberFormat="1" applyFont="1" applyFill="1" applyBorder="1" applyAlignment="1">
      <alignment horizontal="center"/>
    </xf>
    <xf numFmtId="2" fontId="4" fillId="2" borderId="8" xfId="108" applyNumberFormat="1" applyFont="1" applyBorder="1" applyAlignment="1">
      <alignment horizontal="center"/>
    </xf>
    <xf numFmtId="0" fontId="1658" fillId="2" borderId="5" xfId="108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4" fillId="3" borderId="8" xfId="109" applyFont="1" applyFill="1" applyBorder="1" applyAlignment="1">
      <alignment horizontal="center"/>
    </xf>
    <xf numFmtId="2" fontId="4" fillId="3" borderId="8" xfId="109" applyNumberFormat="1" applyFont="1" applyFill="1" applyBorder="1" applyAlignment="1">
      <alignment horizontal="center"/>
    </xf>
    <xf numFmtId="0" fontId="4" fillId="2" borderId="8" xfId="109" applyFont="1" applyBorder="1" applyAlignment="1">
      <alignment horizontal="center"/>
    </xf>
    <xf numFmtId="1" fontId="7" fillId="2" borderId="8" xfId="109" applyNumberFormat="1" applyFont="1" applyBorder="1" applyAlignment="1">
      <alignment horizontal="center"/>
    </xf>
    <xf numFmtId="1" fontId="1660" fillId="2" borderId="8" xfId="109" applyNumberFormat="1" applyFont="1" applyBorder="1" applyAlignment="1">
      <alignment horizontal="center"/>
    </xf>
    <xf numFmtId="1" fontId="4" fillId="3" borderId="8" xfId="109" applyNumberFormat="1" applyFont="1" applyFill="1" applyBorder="1" applyAlignment="1">
      <alignment horizontal="center"/>
    </xf>
    <xf numFmtId="2" fontId="4" fillId="2" borderId="8" xfId="109" applyNumberFormat="1" applyFont="1" applyBorder="1" applyAlignment="1">
      <alignment horizontal="center"/>
    </xf>
    <xf numFmtId="2" fontId="4" fillId="2" borderId="8" xfId="109" applyNumberFormat="1" applyFont="1" applyFill="1" applyBorder="1" applyAlignment="1">
      <alignment horizontal="center"/>
    </xf>
    <xf numFmtId="0" fontId="1660" fillId="2" borderId="5" xfId="109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1" fillId="2" borderId="5" xfId="0" applyFont="1" applyBorder="1"/>
    <xf numFmtId="0" fontId="4" fillId="3" borderId="8" xfId="110" applyFont="1" applyFill="1" applyBorder="1" applyAlignment="1">
      <alignment horizontal="center"/>
    </xf>
    <xf numFmtId="2" fontId="4" fillId="2" borderId="8" xfId="110" applyNumberFormat="1" applyFont="1" applyBorder="1" applyAlignment="1">
      <alignment horizontal="center"/>
    </xf>
    <xf numFmtId="0" fontId="4" fillId="2" borderId="8" xfId="110" applyFont="1" applyFill="1" applyBorder="1" applyAlignment="1">
      <alignment horizontal="center"/>
    </xf>
    <xf numFmtId="1" fontId="7" fillId="2" borderId="8" xfId="110" applyNumberFormat="1" applyFont="1" applyBorder="1" applyAlignment="1">
      <alignment horizontal="center"/>
    </xf>
    <xf numFmtId="1" fontId="1672" fillId="2" borderId="8" xfId="110" applyNumberFormat="1" applyFont="1" applyBorder="1" applyAlignment="1">
      <alignment horizontal="center"/>
    </xf>
    <xf numFmtId="1" fontId="4" fillId="3" borderId="8" xfId="110" applyNumberFormat="1" applyFont="1" applyFill="1" applyBorder="1" applyAlignment="1">
      <alignment horizontal="center"/>
    </xf>
    <xf numFmtId="2" fontId="4" fillId="2" borderId="8" xfId="110" applyNumberFormat="1" applyFont="1" applyFill="1" applyBorder="1" applyAlignment="1">
      <alignment horizontal="center"/>
    </xf>
    <xf numFmtId="0" fontId="1672" fillId="2" borderId="5" xfId="110" applyFont="1" applyBorder="1"/>
    <xf numFmtId="0" fontId="4" fillId="3" borderId="8" xfId="111" applyFont="1" applyFill="1" applyBorder="1" applyAlignment="1">
      <alignment horizontal="center"/>
    </xf>
    <xf numFmtId="0" fontId="4" fillId="2" borderId="8" xfId="111" applyFont="1" applyBorder="1" applyAlignment="1">
      <alignment horizontal="center"/>
    </xf>
    <xf numFmtId="2" fontId="4" fillId="2" borderId="8" xfId="111" applyNumberFormat="1" applyFont="1" applyFill="1" applyBorder="1" applyAlignment="1">
      <alignment horizontal="center"/>
    </xf>
    <xf numFmtId="1" fontId="7" fillId="2" borderId="8" xfId="111" applyNumberFormat="1" applyFont="1" applyBorder="1" applyAlignment="1">
      <alignment horizontal="center"/>
    </xf>
    <xf numFmtId="1" fontId="1673" fillId="2" borderId="8" xfId="111" applyNumberFormat="1" applyFont="1" applyBorder="1" applyAlignment="1">
      <alignment horizontal="center"/>
    </xf>
    <xf numFmtId="1" fontId="4" fillId="3" borderId="8" xfId="111" applyNumberFormat="1" applyFont="1" applyFill="1" applyBorder="1" applyAlignment="1">
      <alignment horizontal="center"/>
    </xf>
    <xf numFmtId="2" fontId="4" fillId="2" borderId="8" xfId="111" applyNumberFormat="1" applyFont="1" applyBorder="1" applyAlignment="1">
      <alignment horizontal="center"/>
    </xf>
    <xf numFmtId="0" fontId="1673" fillId="2" borderId="5" xfId="111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80" fillId="2" borderId="5" xfId="0" applyFont="1" applyBorder="1"/>
    <xf numFmtId="0" fontId="4" fillId="3" borderId="8" xfId="112" applyFont="1" applyFill="1" applyBorder="1" applyAlignment="1">
      <alignment horizontal="center"/>
    </xf>
    <xf numFmtId="0" fontId="4" fillId="2" borderId="8" xfId="112" applyFont="1" applyBorder="1" applyAlignment="1">
      <alignment horizontal="center"/>
    </xf>
    <xf numFmtId="2" fontId="4" fillId="2" borderId="8" xfId="112" applyNumberFormat="1" applyFont="1" applyFill="1" applyBorder="1" applyAlignment="1">
      <alignment horizontal="center"/>
    </xf>
    <xf numFmtId="1" fontId="7" fillId="2" borderId="8" xfId="112" applyNumberFormat="1" applyFont="1" applyBorder="1" applyAlignment="1">
      <alignment horizontal="center"/>
    </xf>
    <xf numFmtId="1" fontId="1681" fillId="2" borderId="8" xfId="112" applyNumberFormat="1" applyFont="1" applyBorder="1" applyAlignment="1">
      <alignment horizontal="center"/>
    </xf>
    <xf numFmtId="1" fontId="4" fillId="3" borderId="8" xfId="112" applyNumberFormat="1" applyFont="1" applyFill="1" applyBorder="1" applyAlignment="1">
      <alignment horizontal="center"/>
    </xf>
    <xf numFmtId="2" fontId="4" fillId="2" borderId="8" xfId="112" applyNumberFormat="1" applyFont="1" applyBorder="1" applyAlignment="1">
      <alignment horizontal="center"/>
    </xf>
    <xf numFmtId="0" fontId="1681" fillId="2" borderId="5" xfId="112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3" fillId="2" borderId="5" xfId="0" applyFont="1" applyBorder="1"/>
    <xf numFmtId="0" fontId="3" fillId="2" borderId="4" xfId="113" applyFont="1" applyBorder="1"/>
    <xf numFmtId="0" fontId="1684" fillId="2" borderId="0" xfId="113" applyFont="1" applyBorder="1"/>
    <xf numFmtId="0" fontId="1684" fillId="2" borderId="0" xfId="113" applyFont="1" applyBorder="1" applyAlignment="1">
      <alignment horizontal="center"/>
    </xf>
    <xf numFmtId="1" fontId="1684" fillId="2" borderId="0" xfId="113" applyNumberFormat="1" applyFont="1" applyBorder="1"/>
    <xf numFmtId="0" fontId="1684" fillId="2" borderId="5" xfId="113" applyFont="1" applyBorder="1"/>
    <xf numFmtId="0" fontId="1685" fillId="2" borderId="4" xfId="114" applyFont="1" applyBorder="1"/>
    <xf numFmtId="0" fontId="1685" fillId="2" borderId="0" xfId="114" applyFont="1" applyBorder="1"/>
    <xf numFmtId="0" fontId="1685" fillId="2" borderId="0" xfId="114" applyFont="1" applyBorder="1" applyAlignment="1">
      <alignment horizontal="center"/>
    </xf>
    <xf numFmtId="1" fontId="4" fillId="3" borderId="0" xfId="114" applyNumberFormat="1" applyFont="1" applyFill="1" applyBorder="1" applyAlignment="1">
      <alignment horizontal="center"/>
    </xf>
    <xf numFmtId="0" fontId="1685" fillId="2" borderId="5" xfId="114" applyFont="1" applyBorder="1"/>
    <xf numFmtId="0" fontId="7" fillId="2" borderId="4" xfId="115" applyFont="1" applyBorder="1"/>
    <xf numFmtId="0" fontId="1686" fillId="2" borderId="0" xfId="115" applyFont="1" applyBorder="1"/>
    <xf numFmtId="0" fontId="1686" fillId="2" borderId="0" xfId="115" applyFont="1" applyBorder="1" applyAlignment="1">
      <alignment horizontal="center"/>
    </xf>
    <xf numFmtId="1" fontId="1686" fillId="2" borderId="0" xfId="115" applyNumberFormat="1" applyFont="1" applyBorder="1"/>
    <xf numFmtId="1" fontId="4" fillId="3" borderId="0" xfId="115" applyNumberFormat="1" applyFont="1" applyFill="1" applyBorder="1" applyAlignment="1">
      <alignment horizontal="center"/>
    </xf>
    <xf numFmtId="0" fontId="1686" fillId="2" borderId="5" xfId="115" applyFont="1" applyBorder="1"/>
    <xf numFmtId="0" fontId="1687" fillId="2" borderId="4" xfId="116" applyFont="1" applyBorder="1" applyAlignment="1">
      <alignment horizontal="center"/>
    </xf>
    <xf numFmtId="0" fontId="1687" fillId="2" borderId="0" xfId="116" applyFont="1" applyBorder="1" applyAlignment="1">
      <alignment horizontal="center"/>
    </xf>
    <xf numFmtId="0" fontId="1687" fillId="2" borderId="0" xfId="116" applyFont="1" applyBorder="1"/>
    <xf numFmtId="0" fontId="1687" fillId="2" borderId="5" xfId="116" applyFont="1" applyBorder="1"/>
    <xf numFmtId="0" fontId="7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8" fillId="2" borderId="5" xfId="0" applyFont="1" applyBorder="1"/>
    <xf numFmtId="0" fontId="1689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4" xfId="0" applyFont="1" applyBorder="1"/>
    <xf numFmtId="0" fontId="1691" fillId="2" borderId="0" xfId="0" applyFont="1" applyBorder="1"/>
    <xf numFmtId="0" fontId="1691" fillId="2" borderId="0" xfId="0" applyFont="1" applyBorder="1" applyAlignment="1">
      <alignment horizontal="center"/>
    </xf>
    <xf numFmtId="1" fontId="1691" fillId="2" borderId="0" xfId="0" applyNumberFormat="1" applyFont="1" applyBorder="1"/>
    <xf numFmtId="0" fontId="1691" fillId="2" borderId="5" xfId="0" applyFont="1" applyBorder="1"/>
    <xf numFmtId="0" fontId="1692" fillId="2" borderId="11" xfId="117" applyFont="1" applyBorder="1"/>
    <xf numFmtId="0" fontId="1692" fillId="2" borderId="12" xfId="117" applyFont="1" applyBorder="1"/>
    <xf numFmtId="0" fontId="1692" fillId="2" borderId="12" xfId="117" applyFont="1" applyBorder="1" applyAlignment="1">
      <alignment horizontal="center"/>
    </xf>
    <xf numFmtId="1" fontId="1692" fillId="2" borderId="12" xfId="117" applyNumberFormat="1" applyFont="1" applyBorder="1"/>
    <xf numFmtId="0" fontId="1692" fillId="2" borderId="10" xfId="117" applyFont="1" applyBorder="1"/>
    <xf numFmtId="1" fontId="169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94" fillId="2" borderId="0" xfId="0" applyNumberFormat="1" applyFont="1"/>
    <xf numFmtId="1" fontId="1695" fillId="2" borderId="0" xfId="0" applyNumberFormat="1" applyFont="1"/>
    <xf numFmtId="1" fontId="1696" fillId="2" borderId="0" xfId="0" applyNumberFormat="1" applyFont="1"/>
    <xf numFmtId="1" fontId="1697" fillId="2" borderId="0" xfId="118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119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12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121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122" applyNumberFormat="1" applyFont="1"/>
    <xf numFmtId="1" fontId="1715" fillId="2" borderId="0" xfId="0" applyNumberFormat="1" applyFont="1"/>
    <xf numFmtId="0" fontId="1715" fillId="2" borderId="0" xfId="0" applyFont="1"/>
    <xf numFmtId="1" fontId="1716" fillId="2" borderId="0" xfId="0" applyNumberFormat="1" applyFont="1"/>
    <xf numFmtId="1" fontId="1717" fillId="2" borderId="0" xfId="123" applyNumberFormat="1" applyFont="1"/>
    <xf numFmtId="1" fontId="1718" fillId="2" borderId="0" xfId="124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125" applyNumberFormat="1" applyFont="1" applyBorder="1" applyAlignment="1">
      <alignment horizontal="center"/>
    </xf>
    <xf numFmtId="0" fontId="1719" fillId="2" borderId="1" xfId="0" applyFont="1" applyBorder="1"/>
    <xf numFmtId="0" fontId="1719" fillId="2" borderId="2" xfId="0" applyFont="1" applyBorder="1"/>
    <xf numFmtId="0" fontId="1719" fillId="2" borderId="2" xfId="0" applyFont="1" applyBorder="1" applyAlignment="1">
      <alignment horizontal="center"/>
    </xf>
    <xf numFmtId="0" fontId="1719" fillId="2" borderId="3" xfId="0" applyFont="1" applyBorder="1"/>
    <xf numFmtId="0" fontId="3" fillId="2" borderId="4" xfId="126" applyFont="1" applyBorder="1" applyAlignment="1">
      <alignment horizontal="center"/>
    </xf>
    <xf numFmtId="0" fontId="3" fillId="2" borderId="0" xfId="126" applyFont="1" applyBorder="1" applyAlignment="1">
      <alignment horizontal="center"/>
    </xf>
    <xf numFmtId="0" fontId="1720" fillId="2" borderId="5" xfId="126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1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722" fillId="2" borderId="0" xfId="0" applyFont="1" applyBorder="1" applyAlignment="1">
      <alignment horizontal="left"/>
    </xf>
    <xf numFmtId="0" fontId="1722" fillId="2" borderId="0" xfId="0" applyFont="1" applyBorder="1"/>
    <xf numFmtId="0" fontId="1722" fillId="2" borderId="5" xfId="0" applyFont="1" applyBorder="1"/>
    <xf numFmtId="0" fontId="3" fillId="2" borderId="4" xfId="0" applyFont="1" applyBorder="1"/>
    <xf numFmtId="0" fontId="1723" fillId="2" borderId="0" xfId="0" applyFont="1" applyBorder="1"/>
    <xf numFmtId="0" fontId="1723" fillId="2" borderId="0" xfId="0" applyFont="1" applyBorder="1" applyAlignment="1">
      <alignment horizontal="center"/>
    </xf>
    <xf numFmtId="0" fontId="1723" fillId="2" borderId="5" xfId="0" applyFont="1" applyBorder="1"/>
    <xf numFmtId="0" fontId="3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3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3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3" fillId="2" borderId="4" xfId="127" applyFont="1" applyBorder="1"/>
    <xf numFmtId="0" fontId="1727" fillId="2" borderId="0" xfId="127" applyFont="1" applyBorder="1"/>
    <xf numFmtId="0" fontId="1727" fillId="2" borderId="0" xfId="127" applyFont="1" applyBorder="1" applyAlignment="1">
      <alignment horizontal="center"/>
    </xf>
    <xf numFmtId="0" fontId="1727" fillId="2" borderId="5" xfId="127" applyFont="1" applyBorder="1"/>
    <xf numFmtId="0" fontId="3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0" fontId="1728" fillId="2" borderId="5" xfId="0" applyFont="1" applyBorder="1"/>
    <xf numFmtId="0" fontId="3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729" fillId="2" borderId="5" xfId="0" applyFont="1" applyBorder="1"/>
    <xf numFmtId="0" fontId="3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3" fillId="2" borderId="0" xfId="0" applyFont="1" applyBorder="1"/>
    <xf numFmtId="0" fontId="1730" fillId="2" borderId="5" xfId="0" applyFont="1" applyBorder="1"/>
    <xf numFmtId="0" fontId="3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1731" fillId="2" borderId="5" xfId="0" applyFont="1" applyBorder="1"/>
    <xf numFmtId="0" fontId="3" fillId="2" borderId="4" xfId="128" applyFont="1" applyBorder="1"/>
    <xf numFmtId="0" fontId="1732" fillId="2" borderId="0" xfId="128" applyFont="1" applyBorder="1"/>
    <xf numFmtId="0" fontId="1732" fillId="2" borderId="0" xfId="128" applyFont="1" applyBorder="1" applyAlignment="1">
      <alignment horizontal="center"/>
    </xf>
    <xf numFmtId="0" fontId="1732" fillId="2" borderId="6" xfId="128" applyFont="1" applyBorder="1" applyAlignment="1">
      <alignment horizontal="center"/>
    </xf>
    <xf numFmtId="0" fontId="1732" fillId="2" borderId="3" xfId="128" applyFont="1" applyBorder="1" applyAlignment="1">
      <alignment horizontal="center" wrapText="1"/>
    </xf>
    <xf numFmtId="0" fontId="1732" fillId="2" borderId="5" xfId="128" applyFont="1" applyBorder="1"/>
    <xf numFmtId="0" fontId="173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1734" fillId="2" borderId="7" xfId="0" applyFont="1" applyBorder="1"/>
    <xf numFmtId="0" fontId="1734" fillId="2" borderId="5" xfId="0" applyFont="1" applyBorder="1"/>
    <xf numFmtId="0" fontId="1735" fillId="2" borderId="4" xfId="129" applyFont="1" applyBorder="1"/>
    <xf numFmtId="0" fontId="1735" fillId="2" borderId="0" xfId="129" applyFont="1" applyBorder="1"/>
    <xf numFmtId="0" fontId="1735" fillId="2" borderId="0" xfId="129" applyFont="1" applyBorder="1" applyAlignment="1">
      <alignment horizontal="center"/>
    </xf>
    <xf numFmtId="0" fontId="3" fillId="2" borderId="7" xfId="129" applyFont="1" applyBorder="1" applyAlignment="1">
      <alignment horizontal="center"/>
    </xf>
    <xf numFmtId="0" fontId="3" fillId="2" borderId="7" xfId="129" applyFont="1" applyBorder="1" applyAlignment="1">
      <alignment horizontal="center" wrapText="1"/>
    </xf>
    <xf numFmtId="0" fontId="1735" fillId="2" borderId="5" xfId="129" applyFont="1" applyBorder="1"/>
    <xf numFmtId="0" fontId="1736" fillId="2" borderId="4" xfId="130" applyFont="1" applyBorder="1"/>
    <xf numFmtId="0" fontId="1736" fillId="2" borderId="0" xfId="130" applyFont="1" applyBorder="1"/>
    <xf numFmtId="0" fontId="1736" fillId="2" borderId="0" xfId="130" applyFont="1" applyBorder="1" applyAlignment="1">
      <alignment horizontal="center"/>
    </xf>
    <xf numFmtId="0" fontId="3" fillId="2" borderId="7" xfId="130" applyFont="1" applyBorder="1" applyAlignment="1">
      <alignment horizontal="center"/>
    </xf>
    <xf numFmtId="0" fontId="3" fillId="2" borderId="7" xfId="130" applyFont="1" applyBorder="1" applyAlignment="1">
      <alignment horizontal="center" wrapText="1"/>
    </xf>
    <xf numFmtId="0" fontId="1736" fillId="2" borderId="5" xfId="130" applyFont="1" applyBorder="1"/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737" fillId="2" borderId="7" xfId="0" applyFont="1" applyBorder="1" applyAlignment="1">
      <alignment horizontal="center" vertical="center"/>
    </xf>
    <xf numFmtId="2" fontId="1737" fillId="2" borderId="5" xfId="0" applyNumberFormat="1" applyFont="1" applyBorder="1" applyAlignment="1">
      <alignment horizontal="center"/>
    </xf>
    <xf numFmtId="0" fontId="1737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738" fillId="2" borderId="4" xfId="0" applyFont="1" applyBorder="1"/>
    <xf numFmtId="0" fontId="1738" fillId="2" borderId="0" xfId="0" applyFont="1" applyBorder="1"/>
    <xf numFmtId="0" fontId="1738" fillId="2" borderId="0" xfId="0" applyFont="1" applyBorder="1" applyAlignment="1">
      <alignment horizontal="center"/>
    </xf>
    <xf numFmtId="0" fontId="1738" fillId="2" borderId="9" xfId="0" applyFont="1" applyBorder="1" applyAlignment="1">
      <alignment horizontal="center"/>
    </xf>
    <xf numFmtId="0" fontId="1738" fillId="2" borderId="10" xfId="0" applyFont="1" applyBorder="1" applyAlignment="1">
      <alignment horizontal="center"/>
    </xf>
    <xf numFmtId="0" fontId="1738" fillId="2" borderId="5" xfId="0" applyFont="1" applyBorder="1"/>
    <xf numFmtId="0" fontId="3" fillId="2" borderId="4" xfId="0" applyFont="1" applyBorder="1"/>
    <xf numFmtId="0" fontId="1739" fillId="2" borderId="0" xfId="0" applyFont="1" applyBorder="1"/>
    <xf numFmtId="0" fontId="3" fillId="2" borderId="0" xfId="0" applyFont="1" applyBorder="1" applyAlignment="1">
      <alignment horizontal="center"/>
    </xf>
    <xf numFmtId="0" fontId="1739" fillId="2" borderId="0" xfId="0" applyFont="1" applyBorder="1" applyAlignment="1">
      <alignment horizontal="center"/>
    </xf>
    <xf numFmtId="0" fontId="1739" fillId="2" borderId="9" xfId="0" applyFont="1" applyBorder="1"/>
    <xf numFmtId="0" fontId="1739" fillId="2" borderId="10" xfId="0" applyFont="1" applyBorder="1"/>
    <xf numFmtId="0" fontId="1739" fillId="2" borderId="5" xfId="0" applyFont="1" applyBorder="1"/>
    <xf numFmtId="0" fontId="1740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1740" fillId="2" borderId="5" xfId="0" applyFont="1" applyBorder="1"/>
    <xf numFmtId="0" fontId="3" fillId="2" borderId="4" xfId="0" applyFont="1" applyBorder="1"/>
    <xf numFmtId="0" fontId="1741" fillId="2" borderId="0" xfId="0" applyFont="1" applyBorder="1"/>
    <xf numFmtId="0" fontId="1741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741" fillId="2" borderId="5" xfId="0" applyFont="1" applyBorder="1"/>
    <xf numFmtId="0" fontId="1743" fillId="2" borderId="4" xfId="0" applyFont="1" applyBorder="1"/>
    <xf numFmtId="0" fontId="1743" fillId="2" borderId="0" xfId="0" applyFont="1" applyBorder="1"/>
    <xf numFmtId="0" fontId="1743" fillId="2" borderId="0" xfId="0" applyFont="1" applyBorder="1" applyAlignment="1">
      <alignment horizontal="center"/>
    </xf>
    <xf numFmtId="0" fontId="1742" fillId="2" borderId="0" xfId="0" applyFont="1" applyBorder="1" applyAlignment="1">
      <alignment horizontal="center"/>
    </xf>
    <xf numFmtId="0" fontId="1743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744" fillId="2" borderId="0" xfId="0" applyFont="1" applyBorder="1"/>
    <xf numFmtId="0" fontId="174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745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746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8" fillId="2" borderId="5" xfId="0" applyFont="1" applyBorder="1"/>
    <xf numFmtId="0" fontId="4" fillId="3" borderId="8" xfId="131" applyFont="1" applyFill="1" applyBorder="1" applyAlignment="1">
      <alignment horizontal="center"/>
    </xf>
    <xf numFmtId="2" fontId="4" fillId="3" borderId="8" xfId="131" applyNumberFormat="1" applyFont="1" applyFill="1" applyBorder="1" applyAlignment="1">
      <alignment horizontal="center"/>
    </xf>
    <xf numFmtId="0" fontId="4" fillId="2" borderId="8" xfId="131" applyFont="1" applyBorder="1" applyAlignment="1">
      <alignment horizontal="center"/>
    </xf>
    <xf numFmtId="1" fontId="7" fillId="2" borderId="8" xfId="131" applyNumberFormat="1" applyFont="1" applyBorder="1" applyAlignment="1">
      <alignment horizontal="center"/>
    </xf>
    <xf numFmtId="1" fontId="1749" fillId="2" borderId="8" xfId="131" applyNumberFormat="1" applyFont="1" applyBorder="1" applyAlignment="1">
      <alignment horizontal="center"/>
    </xf>
    <xf numFmtId="1" fontId="4" fillId="3" borderId="8" xfId="131" applyNumberFormat="1" applyFont="1" applyFill="1" applyBorder="1" applyAlignment="1">
      <alignment horizontal="center"/>
    </xf>
    <xf numFmtId="2" fontId="4" fillId="2" borderId="8" xfId="131" applyNumberFormat="1" applyFont="1" applyBorder="1" applyAlignment="1">
      <alignment horizontal="center"/>
    </xf>
    <xf numFmtId="0" fontId="1749" fillId="2" borderId="5" xfId="131" applyFont="1" applyBorder="1"/>
    <xf numFmtId="1" fontId="1749" fillId="2" borderId="0" xfId="131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0" fillId="2" borderId="5" xfId="0" applyFont="1" applyBorder="1"/>
    <xf numFmtId="0" fontId="4" fillId="3" borderId="8" xfId="132" applyFont="1" applyFill="1" applyBorder="1" applyAlignment="1">
      <alignment horizontal="center"/>
    </xf>
    <xf numFmtId="2" fontId="4" fillId="2" borderId="8" xfId="132" applyNumberFormat="1" applyFont="1" applyBorder="1" applyAlignment="1">
      <alignment horizontal="center"/>
    </xf>
    <xf numFmtId="0" fontId="4" fillId="2" borderId="8" xfId="132" applyFont="1" applyBorder="1" applyAlignment="1">
      <alignment horizontal="center"/>
    </xf>
    <xf numFmtId="1" fontId="7" fillId="2" borderId="8" xfId="132" applyNumberFormat="1" applyFont="1" applyBorder="1" applyAlignment="1">
      <alignment horizontal="center"/>
    </xf>
    <xf numFmtId="1" fontId="1751" fillId="2" borderId="8" xfId="132" applyNumberFormat="1" applyFont="1" applyBorder="1" applyAlignment="1">
      <alignment horizontal="center"/>
    </xf>
    <xf numFmtId="1" fontId="4" fillId="3" borderId="8" xfId="132" applyNumberFormat="1" applyFont="1" applyFill="1" applyBorder="1" applyAlignment="1">
      <alignment horizontal="center"/>
    </xf>
    <xf numFmtId="0" fontId="1751" fillId="2" borderId="5" xfId="132" applyFont="1" applyBorder="1"/>
    <xf numFmtId="0" fontId="4" fillId="3" borderId="8" xfId="133" applyFont="1" applyFill="1" applyBorder="1" applyAlignment="1">
      <alignment horizontal="center"/>
    </xf>
    <xf numFmtId="0" fontId="4" fillId="2" borderId="8" xfId="133" applyFont="1" applyBorder="1" applyAlignment="1">
      <alignment horizontal="center"/>
    </xf>
    <xf numFmtId="2" fontId="4" fillId="2" borderId="8" xfId="133" applyNumberFormat="1" applyFont="1" applyBorder="1" applyAlignment="1">
      <alignment horizontal="center"/>
    </xf>
    <xf numFmtId="1" fontId="7" fillId="2" borderId="8" xfId="133" applyNumberFormat="1" applyFont="1" applyBorder="1" applyAlignment="1">
      <alignment horizontal="center"/>
    </xf>
    <xf numFmtId="1" fontId="1752" fillId="2" borderId="8" xfId="133" applyNumberFormat="1" applyFont="1" applyBorder="1" applyAlignment="1">
      <alignment horizontal="center"/>
    </xf>
    <xf numFmtId="1" fontId="4" fillId="3" borderId="8" xfId="133" applyNumberFormat="1" applyFont="1" applyFill="1" applyBorder="1" applyAlignment="1">
      <alignment horizontal="center"/>
    </xf>
    <xf numFmtId="0" fontId="1752" fillId="2" borderId="5" xfId="133" applyFont="1" applyBorder="1"/>
    <xf numFmtId="0" fontId="4" fillId="3" borderId="8" xfId="134" applyFont="1" applyFill="1" applyBorder="1" applyAlignment="1">
      <alignment horizontal="center"/>
    </xf>
    <xf numFmtId="2" fontId="4" fillId="3" borderId="8" xfId="134" applyNumberFormat="1" applyFont="1" applyFill="1" applyBorder="1" applyAlignment="1">
      <alignment horizontal="center"/>
    </xf>
    <xf numFmtId="0" fontId="4" fillId="2" borderId="8" xfId="134" applyFont="1" applyBorder="1" applyAlignment="1">
      <alignment horizontal="center"/>
    </xf>
    <xf numFmtId="1" fontId="7" fillId="2" borderId="8" xfId="134" applyNumberFormat="1" applyFont="1" applyBorder="1" applyAlignment="1">
      <alignment horizontal="center"/>
    </xf>
    <xf numFmtId="1" fontId="1753" fillId="2" borderId="8" xfId="134" applyNumberFormat="1" applyFont="1" applyBorder="1" applyAlignment="1">
      <alignment horizontal="center"/>
    </xf>
    <xf numFmtId="1" fontId="4" fillId="3" borderId="8" xfId="134" applyNumberFormat="1" applyFont="1" applyFill="1" applyBorder="1" applyAlignment="1">
      <alignment horizontal="center"/>
    </xf>
    <xf numFmtId="2" fontId="4" fillId="2" borderId="8" xfId="134" applyNumberFormat="1" applyFont="1" applyBorder="1" applyAlignment="1">
      <alignment horizontal="center"/>
    </xf>
    <xf numFmtId="0" fontId="1753" fillId="2" borderId="5" xfId="134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4" fillId="3" borderId="8" xfId="135" applyFont="1" applyFill="1" applyBorder="1" applyAlignment="1">
      <alignment horizontal="center"/>
    </xf>
    <xf numFmtId="2" fontId="4" fillId="3" borderId="8" xfId="135" applyNumberFormat="1" applyFont="1" applyFill="1" applyBorder="1" applyAlignment="1">
      <alignment horizontal="center"/>
    </xf>
    <xf numFmtId="0" fontId="4" fillId="2" borderId="8" xfId="135" applyFont="1" applyBorder="1" applyAlignment="1">
      <alignment horizontal="center"/>
    </xf>
    <xf numFmtId="1" fontId="7" fillId="2" borderId="8" xfId="135" applyNumberFormat="1" applyFont="1" applyBorder="1" applyAlignment="1">
      <alignment horizontal="center"/>
    </xf>
    <xf numFmtId="1" fontId="1755" fillId="2" borderId="8" xfId="135" applyNumberFormat="1" applyFont="1" applyBorder="1" applyAlignment="1">
      <alignment horizontal="center"/>
    </xf>
    <xf numFmtId="1" fontId="4" fillId="3" borderId="8" xfId="135" applyNumberFormat="1" applyFont="1" applyFill="1" applyBorder="1" applyAlignment="1">
      <alignment horizontal="center"/>
    </xf>
    <xf numFmtId="2" fontId="4" fillId="2" borderId="8" xfId="135" applyNumberFormat="1" applyFont="1" applyBorder="1" applyAlignment="1">
      <alignment horizontal="center"/>
    </xf>
    <xf numFmtId="2" fontId="4" fillId="2" borderId="8" xfId="135" applyNumberFormat="1" applyFont="1" applyFill="1" applyBorder="1" applyAlignment="1">
      <alignment horizontal="center"/>
    </xf>
    <xf numFmtId="0" fontId="1755" fillId="2" borderId="5" xfId="135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6" fillId="2" borderId="5" xfId="0" applyFont="1" applyBorder="1"/>
    <xf numFmtId="0" fontId="4" fillId="3" borderId="8" xfId="136" applyFont="1" applyFill="1" applyBorder="1" applyAlignment="1">
      <alignment horizontal="center"/>
    </xf>
    <xf numFmtId="2" fontId="4" fillId="2" borderId="8" xfId="136" applyNumberFormat="1" applyFont="1" applyBorder="1" applyAlignment="1">
      <alignment horizontal="center"/>
    </xf>
    <xf numFmtId="0" fontId="4" fillId="2" borderId="8" xfId="136" applyFont="1" applyFill="1" applyBorder="1" applyAlignment="1">
      <alignment horizontal="center"/>
    </xf>
    <xf numFmtId="1" fontId="7" fillId="2" borderId="8" xfId="136" applyNumberFormat="1" applyFont="1" applyBorder="1" applyAlignment="1">
      <alignment horizontal="center"/>
    </xf>
    <xf numFmtId="1" fontId="1767" fillId="2" borderId="8" xfId="136" applyNumberFormat="1" applyFont="1" applyBorder="1" applyAlignment="1">
      <alignment horizontal="center"/>
    </xf>
    <xf numFmtId="1" fontId="4" fillId="3" borderId="8" xfId="136" applyNumberFormat="1" applyFont="1" applyFill="1" applyBorder="1" applyAlignment="1">
      <alignment horizontal="center"/>
    </xf>
    <xf numFmtId="2" fontId="4" fillId="2" borderId="8" xfId="136" applyNumberFormat="1" applyFont="1" applyFill="1" applyBorder="1" applyAlignment="1">
      <alignment horizontal="center"/>
    </xf>
    <xf numFmtId="0" fontId="1767" fillId="2" borderId="5" xfId="136" applyFont="1" applyBorder="1"/>
    <xf numFmtId="0" fontId="4" fillId="3" borderId="8" xfId="137" applyFont="1" applyFill="1" applyBorder="1" applyAlignment="1">
      <alignment horizontal="center"/>
    </xf>
    <xf numFmtId="0" fontId="4" fillId="2" borderId="8" xfId="137" applyFont="1" applyBorder="1" applyAlignment="1">
      <alignment horizontal="center"/>
    </xf>
    <xf numFmtId="2" fontId="4" fillId="2" borderId="8" xfId="137" applyNumberFormat="1" applyFont="1" applyFill="1" applyBorder="1" applyAlignment="1">
      <alignment horizontal="center"/>
    </xf>
    <xf numFmtId="1" fontId="7" fillId="2" borderId="8" xfId="137" applyNumberFormat="1" applyFont="1" applyBorder="1" applyAlignment="1">
      <alignment horizontal="center"/>
    </xf>
    <xf numFmtId="1" fontId="1768" fillId="2" borderId="8" xfId="137" applyNumberFormat="1" applyFont="1" applyBorder="1" applyAlignment="1">
      <alignment horizontal="center"/>
    </xf>
    <xf numFmtId="1" fontId="4" fillId="3" borderId="8" xfId="137" applyNumberFormat="1" applyFont="1" applyFill="1" applyBorder="1" applyAlignment="1">
      <alignment horizontal="center"/>
    </xf>
    <xf numFmtId="2" fontId="4" fillId="2" borderId="8" xfId="137" applyNumberFormat="1" applyFont="1" applyBorder="1" applyAlignment="1">
      <alignment horizontal="center"/>
    </xf>
    <xf numFmtId="0" fontId="1768" fillId="2" borderId="5" xfId="137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5" fillId="2" borderId="5" xfId="0" applyFont="1" applyBorder="1"/>
    <xf numFmtId="0" fontId="4" fillId="3" borderId="8" xfId="138" applyFont="1" applyFill="1" applyBorder="1" applyAlignment="1">
      <alignment horizontal="center"/>
    </xf>
    <xf numFmtId="0" fontId="4" fillId="2" borderId="8" xfId="138" applyFont="1" applyBorder="1" applyAlignment="1">
      <alignment horizontal="center"/>
    </xf>
    <xf numFmtId="2" fontId="4" fillId="2" borderId="8" xfId="138" applyNumberFormat="1" applyFont="1" applyFill="1" applyBorder="1" applyAlignment="1">
      <alignment horizontal="center"/>
    </xf>
    <xf numFmtId="1" fontId="7" fillId="2" borderId="8" xfId="138" applyNumberFormat="1" applyFont="1" applyBorder="1" applyAlignment="1">
      <alignment horizontal="center"/>
    </xf>
    <xf numFmtId="1" fontId="1776" fillId="2" borderId="8" xfId="138" applyNumberFormat="1" applyFont="1" applyBorder="1" applyAlignment="1">
      <alignment horizontal="center"/>
    </xf>
    <xf numFmtId="1" fontId="4" fillId="3" borderId="8" xfId="138" applyNumberFormat="1" applyFont="1" applyFill="1" applyBorder="1" applyAlignment="1">
      <alignment horizontal="center"/>
    </xf>
    <xf numFmtId="2" fontId="4" fillId="2" borderId="8" xfId="138" applyNumberFormat="1" applyFont="1" applyBorder="1" applyAlignment="1">
      <alignment horizontal="center"/>
    </xf>
    <xf numFmtId="0" fontId="1776" fillId="2" borderId="5" xfId="138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8" fillId="2" borderId="5" xfId="0" applyFont="1" applyBorder="1"/>
    <xf numFmtId="0" fontId="3" fillId="2" borderId="4" xfId="139" applyFont="1" applyBorder="1"/>
    <xf numFmtId="0" fontId="1779" fillId="2" borderId="0" xfId="139" applyFont="1" applyBorder="1"/>
    <xf numFmtId="0" fontId="1779" fillId="2" borderId="0" xfId="139" applyFont="1" applyBorder="1" applyAlignment="1">
      <alignment horizontal="center"/>
    </xf>
    <xf numFmtId="1" fontId="1779" fillId="2" borderId="0" xfId="139" applyNumberFormat="1" applyFont="1" applyBorder="1"/>
    <xf numFmtId="0" fontId="1779" fillId="2" borderId="5" xfId="139" applyFont="1" applyBorder="1"/>
    <xf numFmtId="0" fontId="1780" fillId="2" borderId="4" xfId="140" applyFont="1" applyBorder="1"/>
    <xf numFmtId="0" fontId="1780" fillId="2" borderId="0" xfId="140" applyFont="1" applyBorder="1"/>
    <xf numFmtId="0" fontId="1780" fillId="2" borderId="0" xfId="140" applyFont="1" applyBorder="1" applyAlignment="1">
      <alignment horizontal="center"/>
    </xf>
    <xf numFmtId="1" fontId="4" fillId="3" borderId="0" xfId="140" applyNumberFormat="1" applyFont="1" applyFill="1" applyBorder="1" applyAlignment="1">
      <alignment horizontal="center"/>
    </xf>
    <xf numFmtId="0" fontId="1780" fillId="2" borderId="5" xfId="140" applyFont="1" applyBorder="1"/>
    <xf numFmtId="0" fontId="7" fillId="2" borderId="4" xfId="141" applyFont="1" applyBorder="1"/>
    <xf numFmtId="0" fontId="1781" fillId="2" borderId="0" xfId="141" applyFont="1" applyBorder="1"/>
    <xf numFmtId="0" fontId="1781" fillId="2" borderId="0" xfId="141" applyFont="1" applyBorder="1" applyAlignment="1">
      <alignment horizontal="center"/>
    </xf>
    <xf numFmtId="1" fontId="1781" fillId="2" borderId="0" xfId="141" applyNumberFormat="1" applyFont="1" applyBorder="1"/>
    <xf numFmtId="1" fontId="4" fillId="3" borderId="0" xfId="141" applyNumberFormat="1" applyFont="1" applyFill="1" applyBorder="1" applyAlignment="1">
      <alignment horizontal="center"/>
    </xf>
    <xf numFmtId="0" fontId="1781" fillId="2" borderId="5" xfId="141" applyFont="1" applyBorder="1"/>
    <xf numFmtId="0" fontId="1782" fillId="2" borderId="4" xfId="142" applyFont="1" applyBorder="1" applyAlignment="1">
      <alignment horizontal="center"/>
    </xf>
    <xf numFmtId="0" fontId="1782" fillId="2" borderId="0" xfId="142" applyFont="1" applyBorder="1" applyAlignment="1">
      <alignment horizontal="center"/>
    </xf>
    <xf numFmtId="0" fontId="1782" fillId="2" borderId="0" xfId="142" applyFont="1" applyBorder="1"/>
    <xf numFmtId="0" fontId="1782" fillId="2" borderId="5" xfId="142" applyFont="1" applyBorder="1"/>
    <xf numFmtId="0" fontId="7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3" fillId="2" borderId="5" xfId="0" applyFont="1" applyBorder="1"/>
    <xf numFmtId="0" fontId="1784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4" xfId="0" applyFont="1" applyBorder="1"/>
    <xf numFmtId="0" fontId="1786" fillId="2" borderId="0" xfId="0" applyFont="1" applyBorder="1"/>
    <xf numFmtId="0" fontId="1786" fillId="2" borderId="0" xfId="0" applyFont="1" applyBorder="1" applyAlignment="1">
      <alignment horizontal="center"/>
    </xf>
    <xf numFmtId="1" fontId="1786" fillId="2" borderId="0" xfId="0" applyNumberFormat="1" applyFont="1" applyBorder="1"/>
    <xf numFmtId="0" fontId="1786" fillId="2" borderId="5" xfId="0" applyFont="1" applyBorder="1"/>
    <xf numFmtId="0" fontId="1787" fillId="2" borderId="11" xfId="143" applyFont="1" applyBorder="1"/>
    <xf numFmtId="0" fontId="1787" fillId="2" borderId="12" xfId="143" applyFont="1" applyBorder="1"/>
    <xf numFmtId="0" fontId="1787" fillId="2" borderId="12" xfId="143" applyFont="1" applyBorder="1" applyAlignment="1">
      <alignment horizontal="center"/>
    </xf>
    <xf numFmtId="1" fontId="1787" fillId="2" borderId="12" xfId="143" applyNumberFormat="1" applyFont="1" applyBorder="1"/>
    <xf numFmtId="0" fontId="1787" fillId="2" borderId="10" xfId="143" applyFont="1" applyBorder="1"/>
    <xf numFmtId="1" fontId="1788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89" fillId="2" borderId="0" xfId="0" applyNumberFormat="1" applyFont="1"/>
    <xf numFmtId="1" fontId="1790" fillId="2" borderId="0" xfId="0" applyNumberFormat="1" applyFont="1"/>
    <xf numFmtId="1" fontId="1791" fillId="2" borderId="0" xfId="0" applyNumberFormat="1" applyFont="1"/>
    <xf numFmtId="1" fontId="1792" fillId="2" borderId="0" xfId="144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145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146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147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148" applyNumberFormat="1" applyFont="1"/>
    <xf numFmtId="1" fontId="1810" fillId="2" borderId="0" xfId="0" applyNumberFormat="1" applyFont="1"/>
    <xf numFmtId="0" fontId="1810" fillId="2" borderId="0" xfId="0" applyFont="1"/>
    <xf numFmtId="1" fontId="1811" fillId="2" borderId="0" xfId="0" applyNumberFormat="1" applyFont="1"/>
    <xf numFmtId="1" fontId="1812" fillId="2" borderId="0" xfId="149" applyNumberFormat="1" applyFont="1"/>
    <xf numFmtId="1" fontId="1813" fillId="2" borderId="0" xfId="15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151" applyNumberFormat="1" applyFont="1" applyBorder="1" applyAlignment="1">
      <alignment horizontal="center"/>
    </xf>
    <xf numFmtId="0" fontId="1814" fillId="2" borderId="1" xfId="0" applyFont="1" applyBorder="1"/>
    <xf numFmtId="0" fontId="1814" fillId="2" borderId="2" xfId="0" applyFont="1" applyBorder="1"/>
    <xf numFmtId="0" fontId="1814" fillId="2" borderId="2" xfId="0" applyFont="1" applyBorder="1" applyAlignment="1">
      <alignment horizontal="center"/>
    </xf>
    <xf numFmtId="0" fontId="1814" fillId="2" borderId="3" xfId="0" applyFont="1" applyBorder="1"/>
    <xf numFmtId="0" fontId="3" fillId="2" borderId="4" xfId="152" applyFont="1" applyBorder="1" applyAlignment="1">
      <alignment horizontal="center"/>
    </xf>
    <xf numFmtId="0" fontId="3" fillId="2" borderId="0" xfId="152" applyFont="1" applyBorder="1" applyAlignment="1">
      <alignment horizontal="center"/>
    </xf>
    <xf numFmtId="0" fontId="1815" fillId="2" borderId="5" xfId="152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6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817" fillId="2" borderId="0" xfId="0" applyFont="1" applyBorder="1" applyAlignment="1">
      <alignment horizontal="left"/>
    </xf>
    <xf numFmtId="0" fontId="1817" fillId="2" borderId="0" xfId="0" applyFont="1" applyBorder="1"/>
    <xf numFmtId="0" fontId="1817" fillId="2" borderId="5" xfId="0" applyFont="1" applyBorder="1"/>
    <xf numFmtId="0" fontId="3" fillId="2" borderId="4" xfId="0" applyFont="1" applyBorder="1"/>
    <xf numFmtId="0" fontId="1818" fillId="2" borderId="0" xfId="0" applyFont="1" applyBorder="1"/>
    <xf numFmtId="0" fontId="1818" fillId="2" borderId="0" xfId="0" applyFont="1" applyBorder="1" applyAlignment="1">
      <alignment horizontal="center"/>
    </xf>
    <xf numFmtId="0" fontId="1818" fillId="2" borderId="5" xfId="0" applyFont="1" applyBorder="1"/>
    <xf numFmtId="0" fontId="3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3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3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3" fillId="2" borderId="4" xfId="153" applyFont="1" applyBorder="1"/>
    <xf numFmtId="0" fontId="1822" fillId="2" borderId="0" xfId="153" applyFont="1" applyBorder="1"/>
    <xf numFmtId="0" fontId="1822" fillId="2" borderId="0" xfId="153" applyFont="1" applyBorder="1" applyAlignment="1">
      <alignment horizontal="center"/>
    </xf>
    <xf numFmtId="0" fontId="1822" fillId="2" borderId="5" xfId="153" applyFont="1" applyBorder="1"/>
    <xf numFmtId="0" fontId="3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0" fontId="1823" fillId="2" borderId="5" xfId="0" applyFont="1" applyBorder="1"/>
    <xf numFmtId="0" fontId="3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24" fillId="2" borderId="5" xfId="0" applyFont="1" applyBorder="1"/>
    <xf numFmtId="0" fontId="3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3" fillId="2" borderId="0" xfId="0" applyFont="1" applyBorder="1"/>
    <xf numFmtId="0" fontId="1825" fillId="2" borderId="5" xfId="0" applyFont="1" applyBorder="1"/>
    <xf numFmtId="0" fontId="3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1826" fillId="2" borderId="5" xfId="0" applyFont="1" applyBorder="1"/>
    <xf numFmtId="0" fontId="3" fillId="2" borderId="4" xfId="154" applyFont="1" applyBorder="1"/>
    <xf numFmtId="0" fontId="1827" fillId="2" borderId="0" xfId="154" applyFont="1" applyBorder="1"/>
    <xf numFmtId="0" fontId="1827" fillId="2" borderId="0" xfId="154" applyFont="1" applyBorder="1" applyAlignment="1">
      <alignment horizontal="center"/>
    </xf>
    <xf numFmtId="0" fontId="1827" fillId="2" borderId="6" xfId="154" applyFont="1" applyBorder="1" applyAlignment="1">
      <alignment horizontal="center"/>
    </xf>
    <xf numFmtId="0" fontId="1827" fillId="2" borderId="3" xfId="154" applyFont="1" applyBorder="1" applyAlignment="1">
      <alignment horizontal="center" wrapText="1"/>
    </xf>
    <xf numFmtId="0" fontId="1827" fillId="2" borderId="5" xfId="154" applyFont="1" applyBorder="1"/>
    <xf numFmtId="0" fontId="1828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1829" fillId="2" borderId="7" xfId="0" applyFont="1" applyBorder="1"/>
    <xf numFmtId="0" fontId="1829" fillId="2" borderId="5" xfId="0" applyFont="1" applyBorder="1"/>
    <xf numFmtId="0" fontId="1830" fillId="2" borderId="4" xfId="155" applyFont="1" applyBorder="1"/>
    <xf numFmtId="0" fontId="1830" fillId="2" borderId="0" xfId="155" applyFont="1" applyBorder="1"/>
    <xf numFmtId="0" fontId="1830" fillId="2" borderId="0" xfId="155" applyFont="1" applyBorder="1" applyAlignment="1">
      <alignment horizontal="center"/>
    </xf>
    <xf numFmtId="0" fontId="3" fillId="2" borderId="7" xfId="155" applyFont="1" applyBorder="1" applyAlignment="1">
      <alignment horizontal="center"/>
    </xf>
    <xf numFmtId="0" fontId="3" fillId="2" borderId="7" xfId="155" applyFont="1" applyBorder="1" applyAlignment="1">
      <alignment horizontal="center" wrapText="1"/>
    </xf>
    <xf numFmtId="0" fontId="1830" fillId="2" borderId="5" xfId="155" applyFont="1" applyBorder="1"/>
    <xf numFmtId="0" fontId="1831" fillId="2" borderId="4" xfId="156" applyFont="1" applyBorder="1"/>
    <xf numFmtId="0" fontId="1831" fillId="2" borderId="0" xfId="156" applyFont="1" applyBorder="1"/>
    <xf numFmtId="0" fontId="1831" fillId="2" borderId="0" xfId="156" applyFont="1" applyBorder="1" applyAlignment="1">
      <alignment horizontal="center"/>
    </xf>
    <xf numFmtId="0" fontId="3" fillId="2" borderId="7" xfId="156" applyFont="1" applyBorder="1" applyAlignment="1">
      <alignment horizontal="center"/>
    </xf>
    <xf numFmtId="0" fontId="3" fillId="2" borderId="7" xfId="156" applyFont="1" applyBorder="1" applyAlignment="1">
      <alignment horizontal="center" wrapText="1"/>
    </xf>
    <xf numFmtId="0" fontId="1831" fillId="2" borderId="5" xfId="156" applyFont="1" applyBorder="1"/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832" fillId="2" borderId="7" xfId="0" applyFont="1" applyBorder="1" applyAlignment="1">
      <alignment horizontal="center" vertical="center"/>
    </xf>
    <xf numFmtId="2" fontId="1832" fillId="2" borderId="5" xfId="0" applyNumberFormat="1" applyFont="1" applyBorder="1" applyAlignment="1">
      <alignment horizontal="center"/>
    </xf>
    <xf numFmtId="0" fontId="1832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833" fillId="2" borderId="4" xfId="0" applyFont="1" applyBorder="1"/>
    <xf numFmtId="0" fontId="1833" fillId="2" borderId="0" xfId="0" applyFont="1" applyBorder="1"/>
    <xf numFmtId="0" fontId="1833" fillId="2" borderId="0" xfId="0" applyFont="1" applyBorder="1" applyAlignment="1">
      <alignment horizontal="center"/>
    </xf>
    <xf numFmtId="0" fontId="1833" fillId="2" borderId="9" xfId="0" applyFont="1" applyBorder="1" applyAlignment="1">
      <alignment horizontal="center"/>
    </xf>
    <xf numFmtId="0" fontId="1833" fillId="2" borderId="10" xfId="0" applyFont="1" applyBorder="1" applyAlignment="1">
      <alignment horizontal="center"/>
    </xf>
    <xf numFmtId="0" fontId="1833" fillId="2" borderId="5" xfId="0" applyFont="1" applyBorder="1"/>
    <xf numFmtId="0" fontId="3" fillId="2" borderId="4" xfId="0" applyFont="1" applyBorder="1"/>
    <xf numFmtId="0" fontId="1834" fillId="2" borderId="0" xfId="0" applyFont="1" applyBorder="1"/>
    <xf numFmtId="0" fontId="3" fillId="2" borderId="0" xfId="0" applyFont="1" applyBorder="1" applyAlignment="1">
      <alignment horizontal="center"/>
    </xf>
    <xf numFmtId="0" fontId="1834" fillId="2" borderId="0" xfId="0" applyFont="1" applyBorder="1" applyAlignment="1">
      <alignment horizontal="center"/>
    </xf>
    <xf numFmtId="0" fontId="1834" fillId="2" borderId="9" xfId="0" applyFont="1" applyBorder="1"/>
    <xf numFmtId="0" fontId="1834" fillId="2" borderId="10" xfId="0" applyFont="1" applyBorder="1"/>
    <xf numFmtId="0" fontId="1834" fillId="2" borderId="5" xfId="0" applyFont="1" applyBorder="1"/>
    <xf numFmtId="0" fontId="1835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1835" fillId="2" borderId="5" xfId="0" applyFont="1" applyBorder="1"/>
    <xf numFmtId="0" fontId="3" fillId="2" borderId="4" xfId="0" applyFont="1" applyBorder="1"/>
    <xf numFmtId="0" fontId="1836" fillId="2" borderId="0" xfId="0" applyFont="1" applyBorder="1"/>
    <xf numFmtId="0" fontId="1836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836" fillId="2" borderId="5" xfId="0" applyFont="1" applyBorder="1"/>
    <xf numFmtId="0" fontId="1838" fillId="2" borderId="4" xfId="0" applyFont="1" applyBorder="1"/>
    <xf numFmtId="0" fontId="1838" fillId="2" borderId="0" xfId="0" applyFont="1" applyBorder="1"/>
    <xf numFmtId="0" fontId="1838" fillId="2" borderId="0" xfId="0" applyFont="1" applyBorder="1" applyAlignment="1">
      <alignment horizontal="center"/>
    </xf>
    <xf numFmtId="0" fontId="1837" fillId="2" borderId="0" xfId="0" applyFont="1" applyBorder="1" applyAlignment="1">
      <alignment horizontal="center"/>
    </xf>
    <xf numFmtId="0" fontId="1838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839" fillId="2" borderId="0" xfId="0" applyFont="1" applyBorder="1"/>
    <xf numFmtId="0" fontId="183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840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841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3" fillId="2" borderId="5" xfId="0" applyFont="1" applyBorder="1"/>
    <xf numFmtId="0" fontId="4" fillId="3" borderId="8" xfId="157" applyFont="1" applyFill="1" applyBorder="1" applyAlignment="1">
      <alignment horizontal="center"/>
    </xf>
    <xf numFmtId="2" fontId="4" fillId="3" borderId="8" xfId="157" applyNumberFormat="1" applyFont="1" applyFill="1" applyBorder="1" applyAlignment="1">
      <alignment horizontal="center"/>
    </xf>
    <xf numFmtId="0" fontId="4" fillId="2" borderId="8" xfId="157" applyFont="1" applyBorder="1" applyAlignment="1">
      <alignment horizontal="center"/>
    </xf>
    <xf numFmtId="1" fontId="7" fillId="2" borderId="8" xfId="157" applyNumberFormat="1" applyFont="1" applyBorder="1" applyAlignment="1">
      <alignment horizontal="center"/>
    </xf>
    <xf numFmtId="1" fontId="1844" fillId="2" borderId="8" xfId="157" applyNumberFormat="1" applyFont="1" applyBorder="1" applyAlignment="1">
      <alignment horizontal="center"/>
    </xf>
    <xf numFmtId="1" fontId="4" fillId="3" borderId="8" xfId="157" applyNumberFormat="1" applyFont="1" applyFill="1" applyBorder="1" applyAlignment="1">
      <alignment horizontal="center"/>
    </xf>
    <xf numFmtId="2" fontId="4" fillId="2" borderId="8" xfId="157" applyNumberFormat="1" applyFont="1" applyBorder="1" applyAlignment="1">
      <alignment horizontal="center"/>
    </xf>
    <xf numFmtId="0" fontId="1844" fillId="2" borderId="5" xfId="157" applyFont="1" applyBorder="1"/>
    <xf numFmtId="1" fontId="1844" fillId="2" borderId="0" xfId="157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5" fillId="2" borderId="5" xfId="0" applyFont="1" applyBorder="1"/>
    <xf numFmtId="0" fontId="4" fillId="3" borderId="8" xfId="158" applyFont="1" applyFill="1" applyBorder="1" applyAlignment="1">
      <alignment horizontal="center"/>
    </xf>
    <xf numFmtId="2" fontId="4" fillId="2" borderId="8" xfId="158" applyNumberFormat="1" applyFont="1" applyBorder="1" applyAlignment="1">
      <alignment horizontal="center"/>
    </xf>
    <xf numFmtId="0" fontId="4" fillId="2" borderId="8" xfId="158" applyFont="1" applyBorder="1" applyAlignment="1">
      <alignment horizontal="center"/>
    </xf>
    <xf numFmtId="1" fontId="7" fillId="2" borderId="8" xfId="158" applyNumberFormat="1" applyFont="1" applyBorder="1" applyAlignment="1">
      <alignment horizontal="center"/>
    </xf>
    <xf numFmtId="1" fontId="1846" fillId="2" borderId="8" xfId="158" applyNumberFormat="1" applyFont="1" applyBorder="1" applyAlignment="1">
      <alignment horizontal="center"/>
    </xf>
    <xf numFmtId="1" fontId="4" fillId="3" borderId="8" xfId="158" applyNumberFormat="1" applyFont="1" applyFill="1" applyBorder="1" applyAlignment="1">
      <alignment horizontal="center"/>
    </xf>
    <xf numFmtId="0" fontId="1846" fillId="2" borderId="5" xfId="158" applyFont="1" applyBorder="1"/>
    <xf numFmtId="0" fontId="4" fillId="3" borderId="8" xfId="159" applyFont="1" applyFill="1" applyBorder="1" applyAlignment="1">
      <alignment horizontal="center"/>
    </xf>
    <xf numFmtId="0" fontId="4" fillId="2" borderId="8" xfId="159" applyFont="1" applyBorder="1" applyAlignment="1">
      <alignment horizontal="center"/>
    </xf>
    <xf numFmtId="2" fontId="4" fillId="2" borderId="8" xfId="159" applyNumberFormat="1" applyFont="1" applyBorder="1" applyAlignment="1">
      <alignment horizontal="center"/>
    </xf>
    <xf numFmtId="1" fontId="7" fillId="2" borderId="8" xfId="159" applyNumberFormat="1" applyFont="1" applyBorder="1" applyAlignment="1">
      <alignment horizontal="center"/>
    </xf>
    <xf numFmtId="1" fontId="1847" fillId="2" borderId="8" xfId="159" applyNumberFormat="1" applyFont="1" applyBorder="1" applyAlignment="1">
      <alignment horizontal="center"/>
    </xf>
    <xf numFmtId="1" fontId="4" fillId="3" borderId="8" xfId="159" applyNumberFormat="1" applyFont="1" applyFill="1" applyBorder="1" applyAlignment="1">
      <alignment horizontal="center"/>
    </xf>
    <xf numFmtId="0" fontId="1847" fillId="2" borderId="5" xfId="159" applyFont="1" applyBorder="1"/>
    <xf numFmtId="0" fontId="4" fillId="3" borderId="8" xfId="160" applyFont="1" applyFill="1" applyBorder="1" applyAlignment="1">
      <alignment horizontal="center"/>
    </xf>
    <xf numFmtId="2" fontId="4" fillId="3" borderId="8" xfId="160" applyNumberFormat="1" applyFont="1" applyFill="1" applyBorder="1" applyAlignment="1">
      <alignment horizontal="center"/>
    </xf>
    <xf numFmtId="0" fontId="4" fillId="2" borderId="8" xfId="160" applyFont="1" applyBorder="1" applyAlignment="1">
      <alignment horizontal="center"/>
    </xf>
    <xf numFmtId="1" fontId="7" fillId="2" borderId="8" xfId="160" applyNumberFormat="1" applyFont="1" applyBorder="1" applyAlignment="1">
      <alignment horizontal="center"/>
    </xf>
    <xf numFmtId="1" fontId="1848" fillId="2" borderId="8" xfId="160" applyNumberFormat="1" applyFont="1" applyBorder="1" applyAlignment="1">
      <alignment horizontal="center"/>
    </xf>
    <xf numFmtId="1" fontId="4" fillId="3" borderId="8" xfId="160" applyNumberFormat="1" applyFont="1" applyFill="1" applyBorder="1" applyAlignment="1">
      <alignment horizontal="center"/>
    </xf>
    <xf numFmtId="2" fontId="4" fillId="2" borderId="8" xfId="160" applyNumberFormat="1" applyFont="1" applyBorder="1" applyAlignment="1">
      <alignment horizontal="center"/>
    </xf>
    <xf numFmtId="0" fontId="1848" fillId="2" borderId="5" xfId="16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49" fillId="2" borderId="5" xfId="0" applyFont="1" applyBorder="1"/>
    <xf numFmtId="0" fontId="4" fillId="3" borderId="8" xfId="161" applyFont="1" applyFill="1" applyBorder="1" applyAlignment="1">
      <alignment horizontal="center"/>
    </xf>
    <xf numFmtId="2" fontId="4" fillId="3" borderId="8" xfId="161" applyNumberFormat="1" applyFont="1" applyFill="1" applyBorder="1" applyAlignment="1">
      <alignment horizontal="center"/>
    </xf>
    <xf numFmtId="0" fontId="4" fillId="2" borderId="8" xfId="161" applyFont="1" applyBorder="1" applyAlignment="1">
      <alignment horizontal="center"/>
    </xf>
    <xf numFmtId="1" fontId="7" fillId="2" borderId="8" xfId="161" applyNumberFormat="1" applyFont="1" applyBorder="1" applyAlignment="1">
      <alignment horizontal="center"/>
    </xf>
    <xf numFmtId="1" fontId="1850" fillId="2" borderId="8" xfId="161" applyNumberFormat="1" applyFont="1" applyBorder="1" applyAlignment="1">
      <alignment horizontal="center"/>
    </xf>
    <xf numFmtId="1" fontId="4" fillId="3" borderId="8" xfId="161" applyNumberFormat="1" applyFont="1" applyFill="1" applyBorder="1" applyAlignment="1">
      <alignment horizontal="center"/>
    </xf>
    <xf numFmtId="2" fontId="4" fillId="2" borderId="8" xfId="161" applyNumberFormat="1" applyFont="1" applyBorder="1" applyAlignment="1">
      <alignment horizontal="center"/>
    </xf>
    <xf numFmtId="2" fontId="4" fillId="2" borderId="8" xfId="161" applyNumberFormat="1" applyFont="1" applyFill="1" applyBorder="1" applyAlignment="1">
      <alignment horizontal="center"/>
    </xf>
    <xf numFmtId="0" fontId="1850" fillId="2" borderId="5" xfId="161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1" fillId="2" borderId="5" xfId="0" applyFont="1" applyBorder="1"/>
    <xf numFmtId="0" fontId="4" fillId="3" borderId="8" xfId="162" applyFont="1" applyFill="1" applyBorder="1" applyAlignment="1">
      <alignment horizontal="center"/>
    </xf>
    <xf numFmtId="2" fontId="4" fillId="2" borderId="8" xfId="162" applyNumberFormat="1" applyFont="1" applyBorder="1" applyAlignment="1">
      <alignment horizontal="center"/>
    </xf>
    <xf numFmtId="0" fontId="4" fillId="2" borderId="8" xfId="162" applyFont="1" applyFill="1" applyBorder="1" applyAlignment="1">
      <alignment horizontal="center"/>
    </xf>
    <xf numFmtId="1" fontId="7" fillId="2" borderId="8" xfId="162" applyNumberFormat="1" applyFont="1" applyBorder="1" applyAlignment="1">
      <alignment horizontal="center"/>
    </xf>
    <xf numFmtId="1" fontId="1862" fillId="2" borderId="8" xfId="162" applyNumberFormat="1" applyFont="1" applyBorder="1" applyAlignment="1">
      <alignment horizontal="center"/>
    </xf>
    <xf numFmtId="1" fontId="4" fillId="3" borderId="8" xfId="162" applyNumberFormat="1" applyFont="1" applyFill="1" applyBorder="1" applyAlignment="1">
      <alignment horizontal="center"/>
    </xf>
    <xf numFmtId="2" fontId="4" fillId="2" borderId="8" xfId="162" applyNumberFormat="1" applyFont="1" applyFill="1" applyBorder="1" applyAlignment="1">
      <alignment horizontal="center"/>
    </xf>
    <xf numFmtId="0" fontId="1862" fillId="2" borderId="5" xfId="162" applyFont="1" applyBorder="1"/>
    <xf numFmtId="0" fontId="4" fillId="3" borderId="8" xfId="163" applyFont="1" applyFill="1" applyBorder="1" applyAlignment="1">
      <alignment horizontal="center"/>
    </xf>
    <xf numFmtId="0" fontId="4" fillId="2" borderId="8" xfId="163" applyFont="1" applyBorder="1" applyAlignment="1">
      <alignment horizontal="center"/>
    </xf>
    <xf numFmtId="2" fontId="4" fillId="2" borderId="8" xfId="163" applyNumberFormat="1" applyFont="1" applyFill="1" applyBorder="1" applyAlignment="1">
      <alignment horizontal="center"/>
    </xf>
    <xf numFmtId="1" fontId="7" fillId="2" borderId="8" xfId="163" applyNumberFormat="1" applyFont="1" applyBorder="1" applyAlignment="1">
      <alignment horizontal="center"/>
    </xf>
    <xf numFmtId="1" fontId="1863" fillId="2" borderId="8" xfId="163" applyNumberFormat="1" applyFont="1" applyBorder="1" applyAlignment="1">
      <alignment horizontal="center"/>
    </xf>
    <xf numFmtId="1" fontId="4" fillId="3" borderId="8" xfId="163" applyNumberFormat="1" applyFont="1" applyFill="1" applyBorder="1" applyAlignment="1">
      <alignment horizontal="center"/>
    </xf>
    <xf numFmtId="2" fontId="4" fillId="2" borderId="8" xfId="163" applyNumberFormat="1" applyFont="1" applyBorder="1" applyAlignment="1">
      <alignment horizontal="center"/>
    </xf>
    <xf numFmtId="0" fontId="1863" fillId="2" borderId="5" xfId="163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70" fillId="2" borderId="5" xfId="0" applyFont="1" applyBorder="1"/>
    <xf numFmtId="0" fontId="4" fillId="3" borderId="8" xfId="164" applyFont="1" applyFill="1" applyBorder="1" applyAlignment="1">
      <alignment horizontal="center"/>
    </xf>
    <xf numFmtId="0" fontId="4" fillId="2" borderId="8" xfId="164" applyFont="1" applyBorder="1" applyAlignment="1">
      <alignment horizontal="center"/>
    </xf>
    <xf numFmtId="2" fontId="4" fillId="2" borderId="8" xfId="164" applyNumberFormat="1" applyFont="1" applyFill="1" applyBorder="1" applyAlignment="1">
      <alignment horizontal="center"/>
    </xf>
    <xf numFmtId="1" fontId="7" fillId="2" borderId="8" xfId="164" applyNumberFormat="1" applyFont="1" applyBorder="1" applyAlignment="1">
      <alignment horizontal="center"/>
    </xf>
    <xf numFmtId="1" fontId="1871" fillId="2" borderId="8" xfId="164" applyNumberFormat="1" applyFont="1" applyBorder="1" applyAlignment="1">
      <alignment horizontal="center"/>
    </xf>
    <xf numFmtId="1" fontId="4" fillId="3" borderId="8" xfId="164" applyNumberFormat="1" applyFont="1" applyFill="1" applyBorder="1" applyAlignment="1">
      <alignment horizontal="center"/>
    </xf>
    <xf numFmtId="2" fontId="4" fillId="2" borderId="8" xfId="164" applyNumberFormat="1" applyFont="1" applyBorder="1" applyAlignment="1">
      <alignment horizontal="center"/>
    </xf>
    <xf numFmtId="0" fontId="1871" fillId="2" borderId="5" xfId="164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3" fillId="2" borderId="5" xfId="0" applyFont="1" applyBorder="1"/>
    <xf numFmtId="0" fontId="3" fillId="2" borderId="4" xfId="165" applyFont="1" applyBorder="1"/>
    <xf numFmtId="0" fontId="1874" fillId="2" borderId="0" xfId="165" applyFont="1" applyBorder="1"/>
    <xf numFmtId="0" fontId="1874" fillId="2" borderId="0" xfId="165" applyFont="1" applyBorder="1" applyAlignment="1">
      <alignment horizontal="center"/>
    </xf>
    <xf numFmtId="1" fontId="1874" fillId="2" borderId="0" xfId="165" applyNumberFormat="1" applyFont="1" applyBorder="1"/>
    <xf numFmtId="0" fontId="1874" fillId="2" borderId="5" xfId="165" applyFont="1" applyBorder="1"/>
    <xf numFmtId="0" fontId="1875" fillId="2" borderId="4" xfId="166" applyFont="1" applyBorder="1"/>
    <xf numFmtId="0" fontId="1875" fillId="2" borderId="0" xfId="166" applyFont="1" applyBorder="1"/>
    <xf numFmtId="0" fontId="1875" fillId="2" borderId="0" xfId="166" applyFont="1" applyBorder="1" applyAlignment="1">
      <alignment horizontal="center"/>
    </xf>
    <xf numFmtId="1" fontId="4" fillId="3" borderId="0" xfId="166" applyNumberFormat="1" applyFont="1" applyFill="1" applyBorder="1" applyAlignment="1">
      <alignment horizontal="center"/>
    </xf>
    <xf numFmtId="0" fontId="1875" fillId="2" borderId="5" xfId="166" applyFont="1" applyBorder="1"/>
    <xf numFmtId="0" fontId="7" fillId="2" borderId="4" xfId="167" applyFont="1" applyBorder="1"/>
    <xf numFmtId="0" fontId="1876" fillId="2" borderId="0" xfId="167" applyFont="1" applyBorder="1"/>
    <xf numFmtId="0" fontId="1876" fillId="2" borderId="0" xfId="167" applyFont="1" applyBorder="1" applyAlignment="1">
      <alignment horizontal="center"/>
    </xf>
    <xf numFmtId="1" fontId="1876" fillId="2" borderId="0" xfId="167" applyNumberFormat="1" applyFont="1" applyBorder="1"/>
    <xf numFmtId="1" fontId="4" fillId="3" borderId="0" xfId="167" applyNumberFormat="1" applyFont="1" applyFill="1" applyBorder="1" applyAlignment="1">
      <alignment horizontal="center"/>
    </xf>
    <xf numFmtId="0" fontId="1876" fillId="2" borderId="5" xfId="167" applyFont="1" applyBorder="1"/>
    <xf numFmtId="0" fontId="1877" fillId="2" borderId="4" xfId="168" applyFont="1" applyBorder="1" applyAlignment="1">
      <alignment horizontal="center"/>
    </xf>
    <xf numFmtId="0" fontId="1877" fillId="2" borderId="0" xfId="168" applyFont="1" applyBorder="1" applyAlignment="1">
      <alignment horizontal="center"/>
    </xf>
    <xf numFmtId="0" fontId="1877" fillId="2" borderId="0" xfId="168" applyFont="1" applyBorder="1"/>
    <xf numFmtId="0" fontId="1877" fillId="2" borderId="5" xfId="168" applyFont="1" applyBorder="1"/>
    <xf numFmtId="0" fontId="7" fillId="2" borderId="4" xfId="0" applyFont="1" applyBorder="1"/>
    <xf numFmtId="0" fontId="1878" fillId="2" borderId="0" xfId="0" applyFont="1" applyBorder="1"/>
    <xf numFmtId="0" fontId="1878" fillId="2" borderId="0" xfId="0" applyFont="1" applyBorder="1" applyAlignment="1">
      <alignment horizontal="center"/>
    </xf>
    <xf numFmtId="1" fontId="1878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8" fillId="2" borderId="5" xfId="0" applyFont="1" applyBorder="1"/>
    <xf numFmtId="0" fontId="1879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4" xfId="0" applyFont="1" applyBorder="1"/>
    <xf numFmtId="0" fontId="1881" fillId="2" borderId="0" xfId="0" applyFont="1" applyBorder="1"/>
    <xf numFmtId="0" fontId="1881" fillId="2" borderId="0" xfId="0" applyFont="1" applyBorder="1" applyAlignment="1">
      <alignment horizontal="center"/>
    </xf>
    <xf numFmtId="1" fontId="1881" fillId="2" borderId="0" xfId="0" applyNumberFormat="1" applyFont="1" applyBorder="1"/>
    <xf numFmtId="0" fontId="1881" fillId="2" borderId="5" xfId="0" applyFont="1" applyBorder="1"/>
    <xf numFmtId="0" fontId="1882" fillId="2" borderId="11" xfId="169" applyFont="1" applyBorder="1"/>
    <xf numFmtId="0" fontId="1882" fillId="2" borderId="12" xfId="169" applyFont="1" applyBorder="1"/>
    <xf numFmtId="0" fontId="1882" fillId="2" borderId="12" xfId="169" applyFont="1" applyBorder="1" applyAlignment="1">
      <alignment horizontal="center"/>
    </xf>
    <xf numFmtId="1" fontId="1882" fillId="2" borderId="12" xfId="169" applyNumberFormat="1" applyFont="1" applyBorder="1"/>
    <xf numFmtId="0" fontId="1882" fillId="2" borderId="10" xfId="169" applyFont="1" applyBorder="1"/>
    <xf numFmtId="1" fontId="1883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884" fillId="2" borderId="0" xfId="0" applyNumberFormat="1" applyFont="1"/>
    <xf numFmtId="1" fontId="1885" fillId="2" borderId="0" xfId="0" applyNumberFormat="1" applyFont="1"/>
    <xf numFmtId="1" fontId="1886" fillId="2" borderId="0" xfId="0" applyNumberFormat="1" applyFont="1"/>
    <xf numFmtId="1" fontId="1887" fillId="2" borderId="0" xfId="17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171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172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173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174" applyNumberFormat="1" applyFont="1"/>
    <xf numFmtId="1" fontId="1905" fillId="2" borderId="0" xfId="0" applyNumberFormat="1" applyFont="1"/>
    <xf numFmtId="0" fontId="1905" fillId="2" borderId="0" xfId="0" applyFont="1"/>
    <xf numFmtId="1" fontId="1906" fillId="2" borderId="0" xfId="0" applyNumberFormat="1" applyFont="1"/>
    <xf numFmtId="1" fontId="1907" fillId="2" borderId="0" xfId="175" applyNumberFormat="1" applyFont="1"/>
    <xf numFmtId="1" fontId="1908" fillId="2" borderId="0" xfId="176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177" applyNumberFormat="1" applyFont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3" fillId="2" borderId="0" xfId="0" applyFont="1" applyBorder="1"/>
    <xf numFmtId="0" fontId="7" fillId="2" borderId="0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" fillId="2" borderId="4" xfId="0" applyFont="1" applyBorder="1" applyAlignment="1">
      <alignment horizontal="center"/>
    </xf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1" fontId="4" fillId="2" borderId="0" xfId="0" applyNumberFormat="1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" fillId="2" borderId="4" xfId="0" applyFont="1" applyBorder="1"/>
    <xf numFmtId="0" fontId="3" fillId="2" borderId="0" xfId="0" applyFont="1" applyBorder="1" applyAlignment="1">
      <alignment horizontal="center"/>
    </xf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3" borderId="8" xfId="178" applyFont="1" applyFill="1" applyBorder="1" applyAlignment="1">
      <alignment horizontal="center"/>
    </xf>
    <xf numFmtId="2" fontId="4" fillId="2" borderId="8" xfId="178" applyNumberFormat="1" applyFont="1" applyBorder="1" applyAlignment="1">
      <alignment horizontal="center"/>
    </xf>
    <xf numFmtId="0" fontId="4" fillId="2" borderId="8" xfId="178" applyFont="1" applyFill="1" applyBorder="1" applyAlignment="1">
      <alignment horizontal="center"/>
    </xf>
    <xf numFmtId="1" fontId="7" fillId="2" borderId="8" xfId="178" applyNumberFormat="1" applyFont="1" applyBorder="1" applyAlignment="1">
      <alignment horizontal="center"/>
    </xf>
    <xf numFmtId="1" fontId="4" fillId="3" borderId="8" xfId="178" applyNumberFormat="1" applyFont="1" applyFill="1" applyBorder="1" applyAlignment="1">
      <alignment horizontal="center"/>
    </xf>
    <xf numFmtId="2" fontId="4" fillId="2" borderId="8" xfId="178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" fillId="2" borderId="4" xfId="0" applyFont="1" applyBorder="1"/>
    <xf numFmtId="1" fontId="4" fillId="3" borderId="0" xfId="0" applyNumberFormat="1" applyFont="1" applyFill="1" applyBorder="1" applyAlignment="1">
      <alignment horizontal="center"/>
    </xf>
    <xf numFmtId="1" fontId="7" fillId="2" borderId="0" xfId="0" applyNumberFormat="1" applyFont="1" applyBorder="1" applyAlignment="1">
      <alignment horizontal="center"/>
    </xf>
  </cellXfs>
  <cellStyles count="6">
    <cellStyle name="20% - Accent3" xfId="181" builtinId="38"/>
    <cellStyle name="60% - Accent4" xfId="179" builtinId="44"/>
    <cellStyle name="Accent4" xfId="180" builtinId="41"/>
    <cellStyle name="Normal" xfId="0" builtinId="0"/>
    <cellStyle name="Normal 2" xfId="178"/>
    <cellStyle name="Title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abSelected="1" topLeftCell="A25" workbookViewId="0">
      <selection activeCell="R60" sqref="R60"/>
    </sheetView>
  </sheetViews>
  <sheetFormatPr defaultColWidth="9.140625" defaultRowHeight="12.75" customHeight="1" x14ac:dyDescent="0.2"/>
  <sheetData>
    <row r="1" spans="1:16" ht="12.75" customHeight="1" x14ac:dyDescent="0.2">
      <c r="A1" s="1588"/>
      <c r="B1" s="1589"/>
      <c r="C1" s="1589"/>
      <c r="D1" s="1590"/>
      <c r="E1" s="1589"/>
      <c r="F1" s="1589"/>
      <c r="G1" s="1589"/>
      <c r="H1" s="1589"/>
      <c r="I1" s="1590"/>
      <c r="J1" s="1589"/>
      <c r="K1" s="1589"/>
      <c r="L1" s="1589"/>
      <c r="M1" s="1589"/>
      <c r="N1" s="1589"/>
      <c r="O1" s="1589"/>
      <c r="P1" s="1591"/>
    </row>
    <row r="2" spans="1:16" ht="12.75" customHeight="1" x14ac:dyDescent="0.2">
      <c r="A2" s="1592" t="s">
        <v>0</v>
      </c>
      <c r="B2" s="1593"/>
      <c r="C2" s="1593"/>
      <c r="D2" s="1593"/>
      <c r="E2" s="1593"/>
      <c r="F2" s="1593"/>
      <c r="G2" s="1593"/>
      <c r="H2" s="1593"/>
      <c r="I2" s="1593"/>
      <c r="J2" s="1593"/>
      <c r="K2" s="1593"/>
      <c r="L2" s="1593"/>
      <c r="M2" s="1593"/>
      <c r="N2" s="1593"/>
      <c r="O2" s="1593"/>
      <c r="P2" s="1594"/>
    </row>
    <row r="3" spans="1:16" ht="12.75" customHeight="1" x14ac:dyDescent="0.2">
      <c r="A3" s="1595"/>
      <c r="B3" s="1596"/>
      <c r="C3" s="1596"/>
      <c r="D3" s="1596"/>
      <c r="E3" s="1596"/>
      <c r="F3" s="1596"/>
      <c r="G3" s="1596"/>
      <c r="H3" s="1596"/>
      <c r="I3" s="1596"/>
      <c r="J3" s="1596"/>
      <c r="K3" s="1596"/>
      <c r="L3" s="1596"/>
      <c r="M3" s="1596"/>
      <c r="N3" s="1596"/>
      <c r="O3" s="1596"/>
      <c r="P3" s="1597"/>
    </row>
    <row r="4" spans="1:16" ht="12.75" customHeight="1" x14ac:dyDescent="0.2">
      <c r="A4" s="1598" t="s">
        <v>1</v>
      </c>
      <c r="B4" s="1599"/>
      <c r="C4" s="1599"/>
      <c r="D4" s="1599"/>
      <c r="E4" s="1599"/>
      <c r="F4" s="1599"/>
      <c r="G4" s="1599"/>
      <c r="H4" s="1599"/>
      <c r="I4" s="1599"/>
      <c r="J4" s="1600"/>
      <c r="K4" s="1601"/>
      <c r="L4" s="1601"/>
      <c r="M4" s="1601"/>
      <c r="N4" s="1601"/>
      <c r="O4" s="1601"/>
      <c r="P4" s="1602"/>
    </row>
    <row r="5" spans="1:16" ht="12.75" customHeight="1" x14ac:dyDescent="0.2">
      <c r="A5" s="1603"/>
      <c r="B5" s="1604"/>
      <c r="C5" s="1604"/>
      <c r="D5" s="1605"/>
      <c r="E5" s="1604"/>
      <c r="F5" s="1604"/>
      <c r="G5" s="1604"/>
      <c r="H5" s="1604"/>
      <c r="I5" s="1605"/>
      <c r="J5" s="1604"/>
      <c r="K5" s="1604"/>
      <c r="L5" s="1604"/>
      <c r="M5" s="1604"/>
      <c r="N5" s="1604"/>
      <c r="O5" s="1604"/>
      <c r="P5" s="1606"/>
    </row>
    <row r="6" spans="1:16" ht="12.75" customHeight="1" x14ac:dyDescent="0.2">
      <c r="A6" s="1607" t="s">
        <v>2</v>
      </c>
      <c r="B6" s="1608"/>
      <c r="C6" s="1608"/>
      <c r="D6" s="1609"/>
      <c r="E6" s="1608"/>
      <c r="F6" s="1608"/>
      <c r="G6" s="1608"/>
      <c r="H6" s="1608"/>
      <c r="I6" s="1609"/>
      <c r="J6" s="1608"/>
      <c r="K6" s="1608"/>
      <c r="L6" s="1608"/>
      <c r="M6" s="1608"/>
      <c r="N6" s="1608"/>
      <c r="O6" s="1608"/>
      <c r="P6" s="1610"/>
    </row>
    <row r="7" spans="1:16" ht="12.75" customHeight="1" x14ac:dyDescent="0.2">
      <c r="A7" s="1611" t="s">
        <v>3</v>
      </c>
      <c r="B7" s="1612"/>
      <c r="C7" s="1612"/>
      <c r="D7" s="1613"/>
      <c r="E7" s="1612"/>
      <c r="F7" s="1612"/>
      <c r="G7" s="1612"/>
      <c r="H7" s="1612"/>
      <c r="I7" s="1613"/>
      <c r="J7" s="1612"/>
      <c r="K7" s="1612"/>
      <c r="L7" s="1612"/>
      <c r="M7" s="1612"/>
      <c r="N7" s="1612"/>
      <c r="O7" s="1612"/>
      <c r="P7" s="1614"/>
    </row>
    <row r="8" spans="1:16" ht="12.75" customHeight="1" x14ac:dyDescent="0.2">
      <c r="A8" s="1615" t="s">
        <v>4</v>
      </c>
      <c r="B8" s="1616"/>
      <c r="C8" s="1616"/>
      <c r="D8" s="1617"/>
      <c r="E8" s="1616"/>
      <c r="F8" s="1616"/>
      <c r="G8" s="1616"/>
      <c r="H8" s="1616"/>
      <c r="I8" s="1617"/>
      <c r="J8" s="1616"/>
      <c r="K8" s="1616"/>
      <c r="L8" s="1616"/>
      <c r="M8" s="1616"/>
      <c r="N8" s="1616"/>
      <c r="O8" s="1616"/>
      <c r="P8" s="1618"/>
    </row>
    <row r="9" spans="1:16" ht="12.75" customHeight="1" x14ac:dyDescent="0.2">
      <c r="A9" s="1619" t="s">
        <v>5</v>
      </c>
      <c r="B9" s="1620"/>
      <c r="C9" s="1620"/>
      <c r="D9" s="1621"/>
      <c r="E9" s="1620"/>
      <c r="F9" s="1620"/>
      <c r="G9" s="1620"/>
      <c r="H9" s="1620"/>
      <c r="I9" s="1621"/>
      <c r="J9" s="1620"/>
      <c r="K9" s="1620"/>
      <c r="L9" s="1620"/>
      <c r="M9" s="1620"/>
      <c r="N9" s="1620"/>
      <c r="O9" s="1620"/>
      <c r="P9" s="1622"/>
    </row>
    <row r="10" spans="1:16" ht="12.75" customHeight="1" x14ac:dyDescent="0.2">
      <c r="A10" s="1623" t="s">
        <v>6</v>
      </c>
      <c r="B10" s="1624"/>
      <c r="C10" s="1624"/>
      <c r="D10" s="1625"/>
      <c r="E10" s="1624"/>
      <c r="F10" s="1624"/>
      <c r="G10" s="1624"/>
      <c r="H10" s="1624"/>
      <c r="I10" s="1625"/>
      <c r="J10" s="1624"/>
      <c r="K10" s="1624"/>
      <c r="L10" s="1624"/>
      <c r="M10" s="1624"/>
      <c r="N10" s="1624"/>
      <c r="O10" s="1624"/>
      <c r="P10" s="1626"/>
    </row>
    <row r="11" spans="1:16" ht="12.75" customHeight="1" x14ac:dyDescent="0.2">
      <c r="A11" s="1627"/>
      <c r="B11" s="1628"/>
      <c r="C11" s="1628"/>
      <c r="D11" s="1629"/>
      <c r="E11" s="1628"/>
      <c r="F11" s="1628"/>
      <c r="G11" s="1630"/>
      <c r="H11" s="1628"/>
      <c r="I11" s="1629"/>
      <c r="J11" s="1628"/>
      <c r="K11" s="1628"/>
      <c r="L11" s="1628"/>
      <c r="M11" s="1628"/>
      <c r="N11" s="1628"/>
      <c r="O11" s="1628"/>
      <c r="P11" s="1631"/>
    </row>
    <row r="12" spans="1:16" ht="12.75" customHeight="1" x14ac:dyDescent="0.2">
      <c r="A12" s="1632" t="s">
        <v>7</v>
      </c>
      <c r="B12" s="1633"/>
      <c r="C12" s="1633"/>
      <c r="D12" s="1634"/>
      <c r="E12" s="1633" t="s">
        <v>8</v>
      </c>
      <c r="F12" s="1633"/>
      <c r="G12" s="1633"/>
      <c r="H12" s="1633"/>
      <c r="I12" s="1634"/>
      <c r="J12" s="1633"/>
      <c r="K12" s="1633"/>
      <c r="L12" s="1633"/>
      <c r="M12" s="1633"/>
      <c r="N12" s="1635" t="s">
        <v>9</v>
      </c>
      <c r="O12" s="1633"/>
      <c r="P12" s="1636"/>
    </row>
    <row r="13" spans="1:16" ht="12.75" customHeight="1" x14ac:dyDescent="0.2">
      <c r="A13" s="1637"/>
      <c r="B13" s="1638"/>
      <c r="C13" s="1638"/>
      <c r="D13" s="1639"/>
      <c r="E13" s="1638"/>
      <c r="F13" s="1638"/>
      <c r="G13" s="1638"/>
      <c r="H13" s="1638"/>
      <c r="I13" s="1639"/>
      <c r="J13" s="1638"/>
      <c r="K13" s="1638"/>
      <c r="L13" s="1638"/>
      <c r="M13" s="1638"/>
      <c r="N13" s="1638"/>
      <c r="O13" s="1638"/>
      <c r="P13" s="1640"/>
    </row>
    <row r="14" spans="1:16" ht="12.75" customHeight="1" x14ac:dyDescent="0.2">
      <c r="A14" s="1641" t="s">
        <v>10</v>
      </c>
      <c r="B14" s="1642"/>
      <c r="C14" s="1642"/>
      <c r="D14" s="1643"/>
      <c r="E14" s="1642"/>
      <c r="F14" s="1642"/>
      <c r="G14" s="1642"/>
      <c r="H14" s="1642"/>
      <c r="I14" s="1643"/>
      <c r="J14" s="1642"/>
      <c r="K14" s="1642"/>
      <c r="L14" s="1642"/>
      <c r="M14" s="1642"/>
      <c r="N14" s="1644"/>
      <c r="O14" s="1645"/>
      <c r="P14" s="1646"/>
    </row>
    <row r="15" spans="1:16" ht="12.75" customHeight="1" x14ac:dyDescent="0.2">
      <c r="A15" s="1647"/>
      <c r="B15" s="1648"/>
      <c r="C15" s="1648"/>
      <c r="D15" s="1649"/>
      <c r="E15" s="1648"/>
      <c r="F15" s="1648"/>
      <c r="G15" s="1648"/>
      <c r="H15" s="1648"/>
      <c r="I15" s="1649"/>
      <c r="J15" s="1648"/>
      <c r="K15" s="1648"/>
      <c r="L15" s="1648"/>
      <c r="M15" s="1648"/>
      <c r="N15" s="1650" t="s">
        <v>11</v>
      </c>
      <c r="O15" s="1651" t="s">
        <v>12</v>
      </c>
      <c r="P15" s="1652"/>
    </row>
    <row r="16" spans="1:16" ht="12.75" customHeight="1" x14ac:dyDescent="0.2">
      <c r="A16" s="1653" t="s">
        <v>13</v>
      </c>
      <c r="B16" s="1654"/>
      <c r="C16" s="1654"/>
      <c r="D16" s="1655"/>
      <c r="E16" s="1654"/>
      <c r="F16" s="1654"/>
      <c r="G16" s="1654"/>
      <c r="H16" s="1654"/>
      <c r="I16" s="1655"/>
      <c r="J16" s="1654"/>
      <c r="K16" s="1654"/>
      <c r="L16" s="1654"/>
      <c r="M16" s="1654"/>
      <c r="N16" s="1656"/>
      <c r="O16" s="1657"/>
      <c r="P16" s="1657"/>
    </row>
    <row r="17" spans="1:47" ht="12.75" customHeight="1" x14ac:dyDescent="0.2">
      <c r="A17" s="1658" t="s">
        <v>14</v>
      </c>
      <c r="B17" s="1659"/>
      <c r="C17" s="1659"/>
      <c r="D17" s="1660"/>
      <c r="E17" s="1659"/>
      <c r="F17" s="1659"/>
      <c r="G17" s="1659"/>
      <c r="H17" s="1659"/>
      <c r="I17" s="1660"/>
      <c r="J17" s="1659"/>
      <c r="K17" s="1659"/>
      <c r="L17" s="1659"/>
      <c r="M17" s="1659"/>
      <c r="N17" s="1661" t="s">
        <v>15</v>
      </c>
      <c r="O17" s="1662" t="s">
        <v>16</v>
      </c>
      <c r="P17" s="1663"/>
    </row>
    <row r="18" spans="1:47" ht="12.75" customHeight="1" x14ac:dyDescent="0.2">
      <c r="A18" s="1664"/>
      <c r="B18" s="1665"/>
      <c r="C18" s="1665"/>
      <c r="D18" s="1666"/>
      <c r="E18" s="1665"/>
      <c r="F18" s="1665"/>
      <c r="G18" s="1665"/>
      <c r="H18" s="1665"/>
      <c r="I18" s="1666"/>
      <c r="J18" s="1665"/>
      <c r="K18" s="1665"/>
      <c r="L18" s="1665"/>
      <c r="M18" s="1665"/>
      <c r="N18" s="1667"/>
      <c r="O18" s="1668"/>
      <c r="P18" s="1669" t="s">
        <v>8</v>
      </c>
    </row>
    <row r="19" spans="1:47" ht="12.75" customHeight="1" x14ac:dyDescent="0.2">
      <c r="A19" s="1670"/>
      <c r="B19" s="1671"/>
      <c r="C19" s="1671"/>
      <c r="D19" s="1672"/>
      <c r="E19" s="1671"/>
      <c r="F19" s="1671"/>
      <c r="G19" s="1671"/>
      <c r="H19" s="1671"/>
      <c r="I19" s="1672"/>
      <c r="J19" s="1671"/>
      <c r="K19" s="1673"/>
      <c r="L19" s="1671" t="s">
        <v>17</v>
      </c>
      <c r="M19" s="1671"/>
      <c r="N19" s="1674"/>
      <c r="O19" s="1675"/>
      <c r="P19" s="1676"/>
      <c r="AU19" s="1677"/>
    </row>
    <row r="20" spans="1:47" ht="12.75" customHeight="1" x14ac:dyDescent="0.2">
      <c r="A20" s="1678"/>
      <c r="B20" s="1679"/>
      <c r="C20" s="1679"/>
      <c r="D20" s="1680"/>
      <c r="E20" s="1679"/>
      <c r="F20" s="1679"/>
      <c r="G20" s="1679"/>
      <c r="H20" s="1679"/>
      <c r="I20" s="1680"/>
      <c r="J20" s="1679"/>
      <c r="K20" s="1679"/>
      <c r="L20" s="1679"/>
      <c r="M20" s="1679"/>
      <c r="N20" s="1681"/>
      <c r="O20" s="1682"/>
      <c r="P20" s="1683"/>
    </row>
    <row r="21" spans="1:47" ht="12.75" customHeight="1" x14ac:dyDescent="0.2">
      <c r="A21" s="1684"/>
      <c r="B21" s="1685"/>
      <c r="C21" s="1686"/>
      <c r="D21" s="1686"/>
      <c r="E21" s="1685"/>
      <c r="F21" s="1685"/>
      <c r="G21" s="1685"/>
      <c r="H21" s="1685" t="s">
        <v>8</v>
      </c>
      <c r="I21" s="1687"/>
      <c r="J21" s="1685"/>
      <c r="K21" s="1685"/>
      <c r="L21" s="1685"/>
      <c r="M21" s="1685"/>
      <c r="N21" s="1688"/>
      <c r="O21" s="1689"/>
      <c r="P21" s="1690"/>
    </row>
    <row r="22" spans="1:47" ht="12.75" customHeight="1" x14ac:dyDescent="0.2">
      <c r="A22" s="1691"/>
      <c r="B22" s="1692"/>
      <c r="C22" s="1692"/>
      <c r="D22" s="1693"/>
      <c r="E22" s="1692"/>
      <c r="F22" s="1692"/>
      <c r="G22" s="1692"/>
      <c r="H22" s="1692"/>
      <c r="I22" s="1693"/>
      <c r="J22" s="1692"/>
      <c r="K22" s="1692"/>
      <c r="L22" s="1692"/>
      <c r="M22" s="1692"/>
      <c r="N22" s="1692"/>
      <c r="O22" s="1692"/>
      <c r="P22" s="1694"/>
    </row>
    <row r="23" spans="1:47" ht="12.75" customHeight="1" x14ac:dyDescent="0.2">
      <c r="A23" s="1695" t="s">
        <v>18</v>
      </c>
      <c r="B23" s="1696"/>
      <c r="C23" s="1696"/>
      <c r="D23" s="1697"/>
      <c r="E23" s="1698" t="s">
        <v>19</v>
      </c>
      <c r="F23" s="1698"/>
      <c r="G23" s="1698"/>
      <c r="H23" s="1698"/>
      <c r="I23" s="1698"/>
      <c r="J23" s="1698"/>
      <c r="K23" s="1698"/>
      <c r="L23" s="1698"/>
      <c r="M23" s="1696"/>
      <c r="N23" s="1696"/>
      <c r="O23" s="1696"/>
      <c r="P23" s="1699"/>
    </row>
    <row r="24" spans="1:47" x14ac:dyDescent="0.25">
      <c r="A24" s="1700"/>
      <c r="B24" s="1701"/>
      <c r="C24" s="1701"/>
      <c r="D24" s="1702"/>
      <c r="E24" s="1703" t="s">
        <v>20</v>
      </c>
      <c r="F24" s="1703"/>
      <c r="G24" s="1703"/>
      <c r="H24" s="1703"/>
      <c r="I24" s="1703"/>
      <c r="J24" s="1703"/>
      <c r="K24" s="1703"/>
      <c r="L24" s="1703"/>
      <c r="M24" s="1701"/>
      <c r="N24" s="1701"/>
      <c r="O24" s="1701"/>
      <c r="P24" s="1704"/>
    </row>
    <row r="25" spans="1:47" ht="12.75" customHeight="1" x14ac:dyDescent="0.2">
      <c r="A25" s="1705"/>
      <c r="B25" s="1706" t="s">
        <v>21</v>
      </c>
      <c r="C25" s="1707"/>
      <c r="D25" s="1707"/>
      <c r="E25" s="1707"/>
      <c r="F25" s="1707"/>
      <c r="G25" s="1707"/>
      <c r="H25" s="1707"/>
      <c r="I25" s="1707"/>
      <c r="J25" s="1707"/>
      <c r="K25" s="1707"/>
      <c r="L25" s="1707"/>
      <c r="M25" s="1707"/>
      <c r="N25" s="1707"/>
      <c r="O25" s="1708"/>
      <c r="P25" s="1709"/>
    </row>
    <row r="26" spans="1:47" ht="12.75" customHeight="1" x14ac:dyDescent="0.2">
      <c r="A26" s="1710" t="s">
        <v>22</v>
      </c>
      <c r="B26" s="1711" t="s">
        <v>23</v>
      </c>
      <c r="C26" s="1711"/>
      <c r="D26" s="1710" t="s">
        <v>24</v>
      </c>
      <c r="E26" s="1710" t="s">
        <v>25</v>
      </c>
      <c r="F26" s="1710" t="s">
        <v>22</v>
      </c>
      <c r="G26" s="1711" t="s">
        <v>23</v>
      </c>
      <c r="H26" s="1711"/>
      <c r="I26" s="1710" t="s">
        <v>24</v>
      </c>
      <c r="J26" s="1710" t="s">
        <v>25</v>
      </c>
      <c r="K26" s="1710" t="s">
        <v>22</v>
      </c>
      <c r="L26" s="1711" t="s">
        <v>23</v>
      </c>
      <c r="M26" s="1711"/>
      <c r="N26" s="1712" t="s">
        <v>24</v>
      </c>
      <c r="O26" s="1710" t="s">
        <v>25</v>
      </c>
      <c r="P26" s="1713"/>
    </row>
    <row r="27" spans="1:47" ht="12.75" customHeight="1" x14ac:dyDescent="0.2">
      <c r="A27" s="1714"/>
      <c r="B27" s="1715" t="s">
        <v>26</v>
      </c>
      <c r="C27" s="1715" t="s">
        <v>2</v>
      </c>
      <c r="D27" s="1714"/>
      <c r="E27" s="1714"/>
      <c r="F27" s="1714"/>
      <c r="G27" s="1715" t="s">
        <v>26</v>
      </c>
      <c r="H27" s="1715" t="s">
        <v>2</v>
      </c>
      <c r="I27" s="1714"/>
      <c r="J27" s="1714"/>
      <c r="K27" s="1714"/>
      <c r="L27" s="1715" t="s">
        <v>26</v>
      </c>
      <c r="M27" s="1715" t="s">
        <v>2</v>
      </c>
      <c r="N27" s="1716"/>
      <c r="O27" s="1714"/>
      <c r="P27" s="1717"/>
    </row>
    <row r="28" spans="1:47" ht="12.75" customHeight="1" x14ac:dyDescent="0.2">
      <c r="A28" s="1718">
        <v>1</v>
      </c>
      <c r="B28" s="1719">
        <v>0</v>
      </c>
      <c r="C28" s="1720">
        <v>0.15</v>
      </c>
      <c r="D28" s="1721">
        <v>16000</v>
      </c>
      <c r="E28" s="1722">
        <f t="shared" ref="E28:E59" si="0">D28*(100-2.41)/100</f>
        <v>15614.4</v>
      </c>
      <c r="F28" s="1723">
        <v>33</v>
      </c>
      <c r="G28" s="1724">
        <v>8</v>
      </c>
      <c r="H28" s="1724">
        <v>8.15</v>
      </c>
      <c r="I28" s="1721">
        <v>16000</v>
      </c>
      <c r="J28" s="1722">
        <f t="shared" ref="J28:J59" si="1">I28*(100-2.41)/100</f>
        <v>15614.4</v>
      </c>
      <c r="K28" s="1723">
        <v>65</v>
      </c>
      <c r="L28" s="1724">
        <v>16</v>
      </c>
      <c r="M28" s="1724">
        <v>16.149999999999999</v>
      </c>
      <c r="N28" s="1721">
        <v>16000</v>
      </c>
      <c r="O28" s="1722">
        <f t="shared" ref="O28:O59" si="2">N28*(100-2.41)/100</f>
        <v>15614.4</v>
      </c>
      <c r="P28" s="1725"/>
    </row>
    <row r="29" spans="1:47" ht="12.75" customHeight="1" x14ac:dyDescent="0.2">
      <c r="A29" s="1726">
        <v>2</v>
      </c>
      <c r="B29" s="1726">
        <v>0.15</v>
      </c>
      <c r="C29" s="1727">
        <v>0.3</v>
      </c>
      <c r="D29" s="1728">
        <v>16000</v>
      </c>
      <c r="E29" s="1729">
        <f t="shared" si="0"/>
        <v>15614.4</v>
      </c>
      <c r="F29" s="1730">
        <v>34</v>
      </c>
      <c r="G29" s="1731">
        <v>8.15</v>
      </c>
      <c r="H29" s="1731">
        <v>8.3000000000000007</v>
      </c>
      <c r="I29" s="1728">
        <v>16000</v>
      </c>
      <c r="J29" s="1729">
        <f t="shared" si="1"/>
        <v>15614.4</v>
      </c>
      <c r="K29" s="1730">
        <v>66</v>
      </c>
      <c r="L29" s="1731">
        <v>16.149999999999999</v>
      </c>
      <c r="M29" s="1731">
        <v>16.3</v>
      </c>
      <c r="N29" s="1728">
        <v>16000</v>
      </c>
      <c r="O29" s="1729">
        <f t="shared" si="2"/>
        <v>15614.4</v>
      </c>
      <c r="P29" s="1732"/>
    </row>
    <row r="30" spans="1:47" ht="12.75" customHeight="1" x14ac:dyDescent="0.2">
      <c r="A30" s="1733">
        <v>3</v>
      </c>
      <c r="B30" s="1734">
        <v>0.3</v>
      </c>
      <c r="C30" s="1735">
        <v>0.45</v>
      </c>
      <c r="D30" s="1736">
        <v>16000</v>
      </c>
      <c r="E30" s="1737">
        <f t="shared" si="0"/>
        <v>15614.4</v>
      </c>
      <c r="F30" s="1738">
        <v>35</v>
      </c>
      <c r="G30" s="1739">
        <v>8.3000000000000007</v>
      </c>
      <c r="H30" s="1739">
        <v>8.4499999999999993</v>
      </c>
      <c r="I30" s="1736">
        <v>16000</v>
      </c>
      <c r="J30" s="1737">
        <f t="shared" si="1"/>
        <v>15614.4</v>
      </c>
      <c r="K30" s="1738">
        <v>67</v>
      </c>
      <c r="L30" s="1739">
        <v>16.3</v>
      </c>
      <c r="M30" s="1739">
        <v>16.45</v>
      </c>
      <c r="N30" s="1736">
        <v>16000</v>
      </c>
      <c r="O30" s="1737">
        <f t="shared" si="2"/>
        <v>15614.4</v>
      </c>
      <c r="P30" s="1740"/>
      <c r="V30" s="1741"/>
    </row>
    <row r="31" spans="1:47" ht="12.75" customHeight="1" x14ac:dyDescent="0.2">
      <c r="A31" s="1742">
        <v>4</v>
      </c>
      <c r="B31" s="1742">
        <v>0.45</v>
      </c>
      <c r="C31" s="1743">
        <v>1</v>
      </c>
      <c r="D31" s="1744">
        <v>16000</v>
      </c>
      <c r="E31" s="1745">
        <f t="shared" si="0"/>
        <v>15614.4</v>
      </c>
      <c r="F31" s="1746">
        <v>36</v>
      </c>
      <c r="G31" s="1743">
        <v>8.4499999999999993</v>
      </c>
      <c r="H31" s="1743">
        <v>9</v>
      </c>
      <c r="I31" s="1744">
        <v>16000</v>
      </c>
      <c r="J31" s="1745">
        <f t="shared" si="1"/>
        <v>15614.4</v>
      </c>
      <c r="K31" s="1746">
        <v>68</v>
      </c>
      <c r="L31" s="1743">
        <v>16.45</v>
      </c>
      <c r="M31" s="1743">
        <v>17</v>
      </c>
      <c r="N31" s="1744">
        <v>16000</v>
      </c>
      <c r="O31" s="1745">
        <f t="shared" si="2"/>
        <v>15614.4</v>
      </c>
      <c r="P31" s="1747"/>
    </row>
    <row r="32" spans="1:47" ht="12.75" customHeight="1" x14ac:dyDescent="0.2">
      <c r="A32" s="1748">
        <v>5</v>
      </c>
      <c r="B32" s="1749">
        <v>1</v>
      </c>
      <c r="C32" s="1750">
        <v>1.1499999999999999</v>
      </c>
      <c r="D32" s="1751">
        <v>16000</v>
      </c>
      <c r="E32" s="1752">
        <f t="shared" si="0"/>
        <v>15614.4</v>
      </c>
      <c r="F32" s="1753">
        <v>37</v>
      </c>
      <c r="G32" s="1749">
        <v>9</v>
      </c>
      <c r="H32" s="1749">
        <v>9.15</v>
      </c>
      <c r="I32" s="1751">
        <v>16000</v>
      </c>
      <c r="J32" s="1752">
        <f t="shared" si="1"/>
        <v>15614.4</v>
      </c>
      <c r="K32" s="1753">
        <v>69</v>
      </c>
      <c r="L32" s="1749">
        <v>17</v>
      </c>
      <c r="M32" s="1749">
        <v>17.149999999999999</v>
      </c>
      <c r="N32" s="1751">
        <v>16000</v>
      </c>
      <c r="O32" s="1752">
        <f t="shared" si="2"/>
        <v>15614.4</v>
      </c>
      <c r="P32" s="1754"/>
      <c r="AQ32" s="1751"/>
    </row>
    <row r="33" spans="1:16" ht="12.75" customHeight="1" x14ac:dyDescent="0.2">
      <c r="A33" s="1755">
        <v>6</v>
      </c>
      <c r="B33" s="1756">
        <v>1.1499999999999999</v>
      </c>
      <c r="C33" s="1757">
        <v>1.3</v>
      </c>
      <c r="D33" s="1758">
        <v>16000</v>
      </c>
      <c r="E33" s="1759">
        <f t="shared" si="0"/>
        <v>15614.4</v>
      </c>
      <c r="F33" s="1760">
        <v>38</v>
      </c>
      <c r="G33" s="1757">
        <v>9.15</v>
      </c>
      <c r="H33" s="1757">
        <v>9.3000000000000007</v>
      </c>
      <c r="I33" s="1758">
        <v>16000</v>
      </c>
      <c r="J33" s="1759">
        <f t="shared" si="1"/>
        <v>15614.4</v>
      </c>
      <c r="K33" s="1760">
        <v>70</v>
      </c>
      <c r="L33" s="1757">
        <v>17.149999999999999</v>
      </c>
      <c r="M33" s="1757">
        <v>17.3</v>
      </c>
      <c r="N33" s="1758">
        <v>16000</v>
      </c>
      <c r="O33" s="1759">
        <f t="shared" si="2"/>
        <v>15614.4</v>
      </c>
      <c r="P33" s="1761"/>
    </row>
    <row r="34" spans="1:16" x14ac:dyDescent="0.2">
      <c r="A34" s="1762">
        <v>7</v>
      </c>
      <c r="B34" s="1763">
        <v>1.3</v>
      </c>
      <c r="C34" s="1764">
        <v>1.45</v>
      </c>
      <c r="D34" s="1765">
        <v>16000</v>
      </c>
      <c r="E34" s="1766">
        <f t="shared" si="0"/>
        <v>15614.4</v>
      </c>
      <c r="F34" s="1767">
        <v>39</v>
      </c>
      <c r="G34" s="1768">
        <v>9.3000000000000007</v>
      </c>
      <c r="H34" s="1768">
        <v>9.4499999999999993</v>
      </c>
      <c r="I34" s="1765">
        <v>16000</v>
      </c>
      <c r="J34" s="1766">
        <f t="shared" si="1"/>
        <v>15614.4</v>
      </c>
      <c r="K34" s="1767">
        <v>71</v>
      </c>
      <c r="L34" s="1768">
        <v>17.3</v>
      </c>
      <c r="M34" s="1768">
        <v>17.45</v>
      </c>
      <c r="N34" s="1765">
        <v>16000</v>
      </c>
      <c r="O34" s="1766">
        <f t="shared" si="2"/>
        <v>15614.4</v>
      </c>
      <c r="P34" s="1769"/>
    </row>
    <row r="35" spans="1:16" x14ac:dyDescent="0.2">
      <c r="A35" s="1770">
        <v>8</v>
      </c>
      <c r="B35" s="1770">
        <v>1.45</v>
      </c>
      <c r="C35" s="1771">
        <v>2</v>
      </c>
      <c r="D35" s="1772">
        <v>16000</v>
      </c>
      <c r="E35" s="1773">
        <f t="shared" si="0"/>
        <v>15614.4</v>
      </c>
      <c r="F35" s="1774">
        <v>40</v>
      </c>
      <c r="G35" s="1771">
        <v>9.4499999999999993</v>
      </c>
      <c r="H35" s="1771">
        <v>10</v>
      </c>
      <c r="I35" s="1772">
        <v>16000</v>
      </c>
      <c r="J35" s="1773">
        <f t="shared" si="1"/>
        <v>15614.4</v>
      </c>
      <c r="K35" s="1774">
        <v>72</v>
      </c>
      <c r="L35" s="1775">
        <v>17.45</v>
      </c>
      <c r="M35" s="1771">
        <v>18</v>
      </c>
      <c r="N35" s="1772">
        <v>16000</v>
      </c>
      <c r="O35" s="1773">
        <f t="shared" si="2"/>
        <v>15614.4</v>
      </c>
      <c r="P35" s="1776"/>
    </row>
    <row r="36" spans="1:16" x14ac:dyDescent="0.2">
      <c r="A36" s="1777">
        <v>9</v>
      </c>
      <c r="B36" s="1778">
        <v>2</v>
      </c>
      <c r="C36" s="1779">
        <v>2.15</v>
      </c>
      <c r="D36" s="1780">
        <v>16000</v>
      </c>
      <c r="E36" s="1781">
        <f t="shared" si="0"/>
        <v>15614.4</v>
      </c>
      <c r="F36" s="1782">
        <v>41</v>
      </c>
      <c r="G36" s="1783">
        <v>10</v>
      </c>
      <c r="H36" s="1784">
        <v>10.15</v>
      </c>
      <c r="I36" s="1780">
        <v>16000</v>
      </c>
      <c r="J36" s="1781">
        <f t="shared" si="1"/>
        <v>15614.4</v>
      </c>
      <c r="K36" s="1782">
        <v>73</v>
      </c>
      <c r="L36" s="1784">
        <v>18</v>
      </c>
      <c r="M36" s="1783">
        <v>18.149999999999999</v>
      </c>
      <c r="N36" s="1780">
        <v>16000</v>
      </c>
      <c r="O36" s="1781">
        <f t="shared" si="2"/>
        <v>15614.4</v>
      </c>
      <c r="P36" s="1785"/>
    </row>
    <row r="37" spans="1:16" x14ac:dyDescent="0.2">
      <c r="A37" s="1786">
        <v>10</v>
      </c>
      <c r="B37" s="1786">
        <v>2.15</v>
      </c>
      <c r="C37" s="1787">
        <v>2.2999999999999998</v>
      </c>
      <c r="D37" s="1788">
        <v>16000</v>
      </c>
      <c r="E37" s="1789">
        <f t="shared" si="0"/>
        <v>15614.4</v>
      </c>
      <c r="F37" s="1790">
        <v>42</v>
      </c>
      <c r="G37" s="1787">
        <v>10.15</v>
      </c>
      <c r="H37" s="1791">
        <v>10.3</v>
      </c>
      <c r="I37" s="1788">
        <v>16000</v>
      </c>
      <c r="J37" s="1789">
        <f t="shared" si="1"/>
        <v>15614.4</v>
      </c>
      <c r="K37" s="1790">
        <v>74</v>
      </c>
      <c r="L37" s="1791">
        <v>18.149999999999999</v>
      </c>
      <c r="M37" s="1787">
        <v>18.3</v>
      </c>
      <c r="N37" s="1788">
        <v>16000</v>
      </c>
      <c r="O37" s="1789">
        <f t="shared" si="2"/>
        <v>15614.4</v>
      </c>
      <c r="P37" s="1792"/>
    </row>
    <row r="38" spans="1:16" x14ac:dyDescent="0.2">
      <c r="A38" s="1793">
        <v>11</v>
      </c>
      <c r="B38" s="1794">
        <v>2.2999999999999998</v>
      </c>
      <c r="C38" s="1795">
        <v>2.4500000000000002</v>
      </c>
      <c r="D38" s="1796">
        <v>16000</v>
      </c>
      <c r="E38" s="1797">
        <f t="shared" si="0"/>
        <v>15614.4</v>
      </c>
      <c r="F38" s="1798">
        <v>43</v>
      </c>
      <c r="G38" s="1799">
        <v>10.3</v>
      </c>
      <c r="H38" s="1800">
        <v>10.45</v>
      </c>
      <c r="I38" s="1796">
        <v>16000</v>
      </c>
      <c r="J38" s="1797">
        <f t="shared" si="1"/>
        <v>15614.4</v>
      </c>
      <c r="K38" s="1798">
        <v>75</v>
      </c>
      <c r="L38" s="1800">
        <v>18.3</v>
      </c>
      <c r="M38" s="1799">
        <v>18.45</v>
      </c>
      <c r="N38" s="1796">
        <v>16000</v>
      </c>
      <c r="O38" s="1797">
        <f t="shared" si="2"/>
        <v>15614.4</v>
      </c>
      <c r="P38" s="1801"/>
    </row>
    <row r="39" spans="1:16" x14ac:dyDescent="0.2">
      <c r="A39" s="1802">
        <v>12</v>
      </c>
      <c r="B39" s="1802">
        <v>2.4500000000000002</v>
      </c>
      <c r="C39" s="1803">
        <v>3</v>
      </c>
      <c r="D39" s="1804">
        <v>16000</v>
      </c>
      <c r="E39" s="1805">
        <f t="shared" si="0"/>
        <v>15614.4</v>
      </c>
      <c r="F39" s="1806">
        <v>44</v>
      </c>
      <c r="G39" s="1803">
        <v>10.45</v>
      </c>
      <c r="H39" s="1807">
        <v>11</v>
      </c>
      <c r="I39" s="1804">
        <v>16000</v>
      </c>
      <c r="J39" s="1805">
        <f t="shared" si="1"/>
        <v>15614.4</v>
      </c>
      <c r="K39" s="1806">
        <v>76</v>
      </c>
      <c r="L39" s="1807">
        <v>18.45</v>
      </c>
      <c r="M39" s="1803">
        <v>19</v>
      </c>
      <c r="N39" s="1804">
        <v>16000</v>
      </c>
      <c r="O39" s="1805">
        <f t="shared" si="2"/>
        <v>15614.4</v>
      </c>
      <c r="P39" s="1808"/>
    </row>
    <row r="40" spans="1:16" x14ac:dyDescent="0.2">
      <c r="A40" s="1809">
        <v>13</v>
      </c>
      <c r="B40" s="1810">
        <v>3</v>
      </c>
      <c r="C40" s="1811">
        <v>3.15</v>
      </c>
      <c r="D40" s="1812">
        <v>16000</v>
      </c>
      <c r="E40" s="1813">
        <f t="shared" si="0"/>
        <v>15614.4</v>
      </c>
      <c r="F40" s="1814">
        <v>45</v>
      </c>
      <c r="G40" s="1815">
        <v>11</v>
      </c>
      <c r="H40" s="1816">
        <v>11.15</v>
      </c>
      <c r="I40" s="1812">
        <v>16000</v>
      </c>
      <c r="J40" s="1813">
        <f t="shared" si="1"/>
        <v>15614.4</v>
      </c>
      <c r="K40" s="1814">
        <v>77</v>
      </c>
      <c r="L40" s="1816">
        <v>19</v>
      </c>
      <c r="M40" s="1815">
        <v>19.149999999999999</v>
      </c>
      <c r="N40" s="1812">
        <v>16000</v>
      </c>
      <c r="O40" s="1813">
        <f t="shared" si="2"/>
        <v>15614.4</v>
      </c>
      <c r="P40" s="1817"/>
    </row>
    <row r="41" spans="1:16" x14ac:dyDescent="0.2">
      <c r="A41" s="1818">
        <v>14</v>
      </c>
      <c r="B41" s="1818">
        <v>3.15</v>
      </c>
      <c r="C41" s="1819">
        <v>3.3</v>
      </c>
      <c r="D41" s="1820">
        <v>16000</v>
      </c>
      <c r="E41" s="1821">
        <f t="shared" si="0"/>
        <v>15614.4</v>
      </c>
      <c r="F41" s="1822">
        <v>46</v>
      </c>
      <c r="G41" s="1823">
        <v>11.15</v>
      </c>
      <c r="H41" s="1819">
        <v>11.3</v>
      </c>
      <c r="I41" s="1820">
        <v>16000</v>
      </c>
      <c r="J41" s="1821">
        <f t="shared" si="1"/>
        <v>15614.4</v>
      </c>
      <c r="K41" s="1822">
        <v>78</v>
      </c>
      <c r="L41" s="1819">
        <v>19.149999999999999</v>
      </c>
      <c r="M41" s="1823">
        <v>19.3</v>
      </c>
      <c r="N41" s="1820">
        <v>16000</v>
      </c>
      <c r="O41" s="1821">
        <f t="shared" si="2"/>
        <v>15614.4</v>
      </c>
      <c r="P41" s="1824"/>
    </row>
    <row r="42" spans="1:16" x14ac:dyDescent="0.2">
      <c r="A42" s="1825">
        <v>15</v>
      </c>
      <c r="B42" s="1826">
        <v>3.3</v>
      </c>
      <c r="C42" s="1827">
        <v>3.45</v>
      </c>
      <c r="D42" s="1828">
        <v>16000</v>
      </c>
      <c r="E42" s="1829">
        <f t="shared" si="0"/>
        <v>15614.4</v>
      </c>
      <c r="F42" s="1830">
        <v>47</v>
      </c>
      <c r="G42" s="1831">
        <v>11.3</v>
      </c>
      <c r="H42" s="1832">
        <v>11.45</v>
      </c>
      <c r="I42" s="1828">
        <v>16000</v>
      </c>
      <c r="J42" s="1829">
        <f t="shared" si="1"/>
        <v>15614.4</v>
      </c>
      <c r="K42" s="1830">
        <v>79</v>
      </c>
      <c r="L42" s="1832">
        <v>19.3</v>
      </c>
      <c r="M42" s="1831">
        <v>19.45</v>
      </c>
      <c r="N42" s="1828">
        <v>16000</v>
      </c>
      <c r="O42" s="1829">
        <f t="shared" si="2"/>
        <v>15614.4</v>
      </c>
      <c r="P42" s="1833"/>
    </row>
    <row r="43" spans="1:16" x14ac:dyDescent="0.2">
      <c r="A43" s="1834">
        <v>16</v>
      </c>
      <c r="B43" s="1834">
        <v>3.45</v>
      </c>
      <c r="C43" s="1835">
        <v>4</v>
      </c>
      <c r="D43" s="1836">
        <v>16000</v>
      </c>
      <c r="E43" s="1837">
        <f t="shared" si="0"/>
        <v>15614.4</v>
      </c>
      <c r="F43" s="1838">
        <v>48</v>
      </c>
      <c r="G43" s="1839">
        <v>11.45</v>
      </c>
      <c r="H43" s="1835">
        <v>12</v>
      </c>
      <c r="I43" s="1836">
        <v>16000</v>
      </c>
      <c r="J43" s="1837">
        <f t="shared" si="1"/>
        <v>15614.4</v>
      </c>
      <c r="K43" s="1838">
        <v>80</v>
      </c>
      <c r="L43" s="1835">
        <v>19.45</v>
      </c>
      <c r="M43" s="1835">
        <v>20</v>
      </c>
      <c r="N43" s="1836">
        <v>16000</v>
      </c>
      <c r="O43" s="1837">
        <f t="shared" si="2"/>
        <v>15614.4</v>
      </c>
      <c r="P43" s="1840"/>
    </row>
    <row r="44" spans="1:16" x14ac:dyDescent="0.2">
      <c r="A44" s="1841">
        <v>17</v>
      </c>
      <c r="B44" s="1842">
        <v>4</v>
      </c>
      <c r="C44" s="1843">
        <v>4.1500000000000004</v>
      </c>
      <c r="D44" s="1844">
        <v>16000</v>
      </c>
      <c r="E44" s="1845">
        <f t="shared" si="0"/>
        <v>15614.4</v>
      </c>
      <c r="F44" s="1846">
        <v>49</v>
      </c>
      <c r="G44" s="1847">
        <v>12</v>
      </c>
      <c r="H44" s="1848">
        <v>12.15</v>
      </c>
      <c r="I44" s="1844">
        <v>16000</v>
      </c>
      <c r="J44" s="1845">
        <f t="shared" si="1"/>
        <v>15614.4</v>
      </c>
      <c r="K44" s="1846">
        <v>81</v>
      </c>
      <c r="L44" s="1848">
        <v>20</v>
      </c>
      <c r="M44" s="1847">
        <v>20.149999999999999</v>
      </c>
      <c r="N44" s="1844">
        <v>16000</v>
      </c>
      <c r="O44" s="1845">
        <f t="shared" si="2"/>
        <v>15614.4</v>
      </c>
      <c r="P44" s="1849"/>
    </row>
    <row r="45" spans="1:16" x14ac:dyDescent="0.2">
      <c r="A45" s="1850">
        <v>18</v>
      </c>
      <c r="B45" s="1850">
        <v>4.1500000000000004</v>
      </c>
      <c r="C45" s="1851">
        <v>4.3</v>
      </c>
      <c r="D45" s="1852">
        <v>16000</v>
      </c>
      <c r="E45" s="1853">
        <f t="shared" si="0"/>
        <v>15614.4</v>
      </c>
      <c r="F45" s="1854">
        <v>50</v>
      </c>
      <c r="G45" s="1855">
        <v>12.15</v>
      </c>
      <c r="H45" s="1851">
        <v>12.3</v>
      </c>
      <c r="I45" s="1852">
        <v>16000</v>
      </c>
      <c r="J45" s="1853">
        <f t="shared" si="1"/>
        <v>15614.4</v>
      </c>
      <c r="K45" s="1854">
        <v>82</v>
      </c>
      <c r="L45" s="1851">
        <v>20.149999999999999</v>
      </c>
      <c r="M45" s="1855">
        <v>20.3</v>
      </c>
      <c r="N45" s="1852">
        <v>16000</v>
      </c>
      <c r="O45" s="1853">
        <f t="shared" si="2"/>
        <v>15614.4</v>
      </c>
      <c r="P45" s="1856"/>
    </row>
    <row r="46" spans="1:16" x14ac:dyDescent="0.2">
      <c r="A46" s="1857">
        <v>19</v>
      </c>
      <c r="B46" s="1858">
        <v>4.3</v>
      </c>
      <c r="C46" s="1859">
        <v>4.45</v>
      </c>
      <c r="D46" s="1860">
        <v>16000</v>
      </c>
      <c r="E46" s="1861">
        <f t="shared" si="0"/>
        <v>15614.4</v>
      </c>
      <c r="F46" s="1862">
        <v>51</v>
      </c>
      <c r="G46" s="1863">
        <v>12.3</v>
      </c>
      <c r="H46" s="1864">
        <v>12.45</v>
      </c>
      <c r="I46" s="1860">
        <v>16000</v>
      </c>
      <c r="J46" s="1861">
        <f t="shared" si="1"/>
        <v>15614.4</v>
      </c>
      <c r="K46" s="1862">
        <v>83</v>
      </c>
      <c r="L46" s="1864">
        <v>20.3</v>
      </c>
      <c r="M46" s="1863">
        <v>20.45</v>
      </c>
      <c r="N46" s="1860">
        <v>16000</v>
      </c>
      <c r="O46" s="1861">
        <f t="shared" si="2"/>
        <v>15614.4</v>
      </c>
      <c r="P46" s="1865"/>
    </row>
    <row r="47" spans="1:16" x14ac:dyDescent="0.2">
      <c r="A47" s="1866">
        <v>20</v>
      </c>
      <c r="B47" s="1866">
        <v>4.45</v>
      </c>
      <c r="C47" s="1867">
        <v>5</v>
      </c>
      <c r="D47" s="1868">
        <v>16000</v>
      </c>
      <c r="E47" s="1869">
        <f t="shared" si="0"/>
        <v>15614.4</v>
      </c>
      <c r="F47" s="1870">
        <v>52</v>
      </c>
      <c r="G47" s="1871">
        <v>12.45</v>
      </c>
      <c r="H47" s="1867">
        <v>13</v>
      </c>
      <c r="I47" s="1868">
        <v>16000</v>
      </c>
      <c r="J47" s="1869">
        <f t="shared" si="1"/>
        <v>15614.4</v>
      </c>
      <c r="K47" s="1870">
        <v>84</v>
      </c>
      <c r="L47" s="1867">
        <v>20.45</v>
      </c>
      <c r="M47" s="1871">
        <v>21</v>
      </c>
      <c r="N47" s="1868">
        <v>16000</v>
      </c>
      <c r="O47" s="1869">
        <f t="shared" si="2"/>
        <v>15614.4</v>
      </c>
      <c r="P47" s="1872"/>
    </row>
    <row r="48" spans="1:16" x14ac:dyDescent="0.2">
      <c r="A48" s="1873">
        <v>21</v>
      </c>
      <c r="B48" s="1874">
        <v>5</v>
      </c>
      <c r="C48" s="1875">
        <v>5.15</v>
      </c>
      <c r="D48" s="1876">
        <v>16000</v>
      </c>
      <c r="E48" s="1877">
        <f t="shared" si="0"/>
        <v>15614.4</v>
      </c>
      <c r="F48" s="1878">
        <v>53</v>
      </c>
      <c r="G48" s="1874">
        <v>13</v>
      </c>
      <c r="H48" s="1879">
        <v>13.15</v>
      </c>
      <c r="I48" s="1876">
        <v>16000</v>
      </c>
      <c r="J48" s="1877">
        <f t="shared" si="1"/>
        <v>15614.4</v>
      </c>
      <c r="K48" s="1878">
        <v>85</v>
      </c>
      <c r="L48" s="1879">
        <v>21</v>
      </c>
      <c r="M48" s="1874">
        <v>21.15</v>
      </c>
      <c r="N48" s="1876">
        <v>16000</v>
      </c>
      <c r="O48" s="1877">
        <f t="shared" si="2"/>
        <v>15614.4</v>
      </c>
      <c r="P48" s="1880"/>
    </row>
    <row r="49" spans="1:18" x14ac:dyDescent="0.2">
      <c r="A49" s="1881">
        <v>22</v>
      </c>
      <c r="B49" s="1882">
        <v>5.15</v>
      </c>
      <c r="C49" s="1883">
        <v>5.3</v>
      </c>
      <c r="D49" s="1884">
        <v>16000</v>
      </c>
      <c r="E49" s="1885">
        <f t="shared" si="0"/>
        <v>15614.4</v>
      </c>
      <c r="F49" s="1886">
        <v>54</v>
      </c>
      <c r="G49" s="1887">
        <v>13.15</v>
      </c>
      <c r="H49" s="1883">
        <v>13.3</v>
      </c>
      <c r="I49" s="1884">
        <v>16000</v>
      </c>
      <c r="J49" s="1885">
        <f t="shared" si="1"/>
        <v>15614.4</v>
      </c>
      <c r="K49" s="1886">
        <v>86</v>
      </c>
      <c r="L49" s="1883">
        <v>21.15</v>
      </c>
      <c r="M49" s="1887">
        <v>21.3</v>
      </c>
      <c r="N49" s="1884">
        <v>16000</v>
      </c>
      <c r="O49" s="1885">
        <f t="shared" si="2"/>
        <v>15614.4</v>
      </c>
      <c r="P49" s="1888"/>
    </row>
    <row r="50" spans="1:18" x14ac:dyDescent="0.2">
      <c r="A50" s="1889">
        <v>23</v>
      </c>
      <c r="B50" s="1890">
        <v>5.3</v>
      </c>
      <c r="C50" s="1891">
        <v>5.45</v>
      </c>
      <c r="D50" s="1892">
        <v>16000</v>
      </c>
      <c r="E50" s="1893">
        <f t="shared" si="0"/>
        <v>15614.4</v>
      </c>
      <c r="F50" s="1894">
        <v>55</v>
      </c>
      <c r="G50" s="1890">
        <v>13.3</v>
      </c>
      <c r="H50" s="1895">
        <v>13.45</v>
      </c>
      <c r="I50" s="1892">
        <v>16000</v>
      </c>
      <c r="J50" s="1893">
        <f t="shared" si="1"/>
        <v>15614.4</v>
      </c>
      <c r="K50" s="1894">
        <v>87</v>
      </c>
      <c r="L50" s="1895">
        <v>21.3</v>
      </c>
      <c r="M50" s="1890">
        <v>21.45</v>
      </c>
      <c r="N50" s="1892">
        <v>16000</v>
      </c>
      <c r="O50" s="1893">
        <f t="shared" si="2"/>
        <v>15614.4</v>
      </c>
      <c r="P50" s="1896"/>
    </row>
    <row r="51" spans="1:18" x14ac:dyDescent="0.2">
      <c r="A51" s="1897">
        <v>24</v>
      </c>
      <c r="B51" s="1898">
        <v>5.45</v>
      </c>
      <c r="C51" s="1899">
        <v>6</v>
      </c>
      <c r="D51" s="1900">
        <v>16000</v>
      </c>
      <c r="E51" s="1901">
        <f t="shared" si="0"/>
        <v>15614.4</v>
      </c>
      <c r="F51" s="1902">
        <v>56</v>
      </c>
      <c r="G51" s="1903">
        <v>13.45</v>
      </c>
      <c r="H51" s="1899">
        <v>14</v>
      </c>
      <c r="I51" s="1900">
        <v>16000</v>
      </c>
      <c r="J51" s="1901">
        <f t="shared" si="1"/>
        <v>15614.4</v>
      </c>
      <c r="K51" s="1902">
        <v>88</v>
      </c>
      <c r="L51" s="1899">
        <v>21.45</v>
      </c>
      <c r="M51" s="1903">
        <v>22</v>
      </c>
      <c r="N51" s="1900">
        <v>16000</v>
      </c>
      <c r="O51" s="1901">
        <f t="shared" si="2"/>
        <v>15614.4</v>
      </c>
      <c r="P51" s="1904"/>
    </row>
    <row r="52" spans="1:18" x14ac:dyDescent="0.2">
      <c r="A52" s="1905">
        <v>25</v>
      </c>
      <c r="B52" s="1906">
        <v>6</v>
      </c>
      <c r="C52" s="1907">
        <v>6.15</v>
      </c>
      <c r="D52" s="1908">
        <v>16000</v>
      </c>
      <c r="E52" s="1909">
        <f t="shared" si="0"/>
        <v>15614.4</v>
      </c>
      <c r="F52" s="1910">
        <v>57</v>
      </c>
      <c r="G52" s="1906">
        <v>14</v>
      </c>
      <c r="H52" s="1911">
        <v>14.15</v>
      </c>
      <c r="I52" s="1908">
        <v>16000</v>
      </c>
      <c r="J52" s="1909">
        <f t="shared" si="1"/>
        <v>15614.4</v>
      </c>
      <c r="K52" s="1910">
        <v>89</v>
      </c>
      <c r="L52" s="1911">
        <v>22</v>
      </c>
      <c r="M52" s="1906">
        <v>22.15</v>
      </c>
      <c r="N52" s="1908">
        <v>16000</v>
      </c>
      <c r="O52" s="1909">
        <f t="shared" si="2"/>
        <v>15614.4</v>
      </c>
      <c r="P52" s="1912"/>
    </row>
    <row r="53" spans="1:18" x14ac:dyDescent="0.2">
      <c r="A53" s="1913">
        <v>26</v>
      </c>
      <c r="B53" s="1914">
        <v>6.15</v>
      </c>
      <c r="C53" s="1915">
        <v>6.3</v>
      </c>
      <c r="D53" s="1916">
        <v>16000</v>
      </c>
      <c r="E53" s="1917">
        <f t="shared" si="0"/>
        <v>15614.4</v>
      </c>
      <c r="F53" s="1918">
        <v>58</v>
      </c>
      <c r="G53" s="1919">
        <v>14.15</v>
      </c>
      <c r="H53" s="1915">
        <v>14.3</v>
      </c>
      <c r="I53" s="1916">
        <v>16000</v>
      </c>
      <c r="J53" s="1917">
        <f t="shared" si="1"/>
        <v>15614.4</v>
      </c>
      <c r="K53" s="1918">
        <v>90</v>
      </c>
      <c r="L53" s="1915">
        <v>22.15</v>
      </c>
      <c r="M53" s="1919">
        <v>22.3</v>
      </c>
      <c r="N53" s="1916">
        <v>16000</v>
      </c>
      <c r="O53" s="1917">
        <f t="shared" si="2"/>
        <v>15614.4</v>
      </c>
      <c r="P53" s="1920"/>
    </row>
    <row r="54" spans="1:18" x14ac:dyDescent="0.2">
      <c r="A54" s="1921">
        <v>27</v>
      </c>
      <c r="B54" s="1922">
        <v>6.3</v>
      </c>
      <c r="C54" s="1923">
        <v>6.45</v>
      </c>
      <c r="D54" s="1924">
        <v>16000</v>
      </c>
      <c r="E54" s="1925">
        <f t="shared" si="0"/>
        <v>15614.4</v>
      </c>
      <c r="F54" s="1926">
        <v>59</v>
      </c>
      <c r="G54" s="1922">
        <v>14.3</v>
      </c>
      <c r="H54" s="1927">
        <v>14.45</v>
      </c>
      <c r="I54" s="1924">
        <v>16000</v>
      </c>
      <c r="J54" s="1925">
        <f t="shared" si="1"/>
        <v>15614.4</v>
      </c>
      <c r="K54" s="1926">
        <v>91</v>
      </c>
      <c r="L54" s="1927">
        <v>22.3</v>
      </c>
      <c r="M54" s="1922">
        <v>22.45</v>
      </c>
      <c r="N54" s="1924">
        <v>16000</v>
      </c>
      <c r="O54" s="1925">
        <f t="shared" si="2"/>
        <v>15614.4</v>
      </c>
      <c r="P54" s="1928"/>
    </row>
    <row r="55" spans="1:18" x14ac:dyDescent="0.2">
      <c r="A55" s="1929">
        <v>28</v>
      </c>
      <c r="B55" s="1930">
        <v>6.45</v>
      </c>
      <c r="C55" s="1931">
        <v>7</v>
      </c>
      <c r="D55" s="1932">
        <v>16000</v>
      </c>
      <c r="E55" s="1933">
        <f t="shared" si="0"/>
        <v>15614.4</v>
      </c>
      <c r="F55" s="1934">
        <v>60</v>
      </c>
      <c r="G55" s="1935">
        <v>14.45</v>
      </c>
      <c r="H55" s="1935">
        <v>15</v>
      </c>
      <c r="I55" s="1932">
        <v>16000</v>
      </c>
      <c r="J55" s="1933">
        <f t="shared" si="1"/>
        <v>15614.4</v>
      </c>
      <c r="K55" s="1934">
        <v>92</v>
      </c>
      <c r="L55" s="1931">
        <v>22.45</v>
      </c>
      <c r="M55" s="1935">
        <v>23</v>
      </c>
      <c r="N55" s="1932">
        <v>16000</v>
      </c>
      <c r="O55" s="1933">
        <f t="shared" si="2"/>
        <v>15614.4</v>
      </c>
      <c r="P55" s="1936"/>
    </row>
    <row r="56" spans="1:18" x14ac:dyDescent="0.2">
      <c r="A56" s="1937">
        <v>29</v>
      </c>
      <c r="B56" s="1938">
        <v>7</v>
      </c>
      <c r="C56" s="1939">
        <v>7.15</v>
      </c>
      <c r="D56" s="1940">
        <v>16000</v>
      </c>
      <c r="E56" s="1941">
        <f t="shared" si="0"/>
        <v>15614.4</v>
      </c>
      <c r="F56" s="1942">
        <v>61</v>
      </c>
      <c r="G56" s="1938">
        <v>15</v>
      </c>
      <c r="H56" s="1938">
        <v>15.15</v>
      </c>
      <c r="I56" s="1940">
        <v>16000</v>
      </c>
      <c r="J56" s="1941">
        <f t="shared" si="1"/>
        <v>15614.4</v>
      </c>
      <c r="K56" s="1942">
        <v>93</v>
      </c>
      <c r="L56" s="1943">
        <v>23</v>
      </c>
      <c r="M56" s="1938">
        <v>23.15</v>
      </c>
      <c r="N56" s="1940">
        <v>16000</v>
      </c>
      <c r="O56" s="1941">
        <f t="shared" si="2"/>
        <v>15614.4</v>
      </c>
      <c r="P56" s="1944"/>
    </row>
    <row r="57" spans="1:18" x14ac:dyDescent="0.2">
      <c r="A57" s="1945">
        <v>30</v>
      </c>
      <c r="B57" s="1946">
        <v>7.15</v>
      </c>
      <c r="C57" s="1947">
        <v>7.3</v>
      </c>
      <c r="D57" s="1948">
        <v>16000</v>
      </c>
      <c r="E57" s="1949">
        <f t="shared" si="0"/>
        <v>15614.4</v>
      </c>
      <c r="F57" s="1950">
        <v>62</v>
      </c>
      <c r="G57" s="1951">
        <v>15.15</v>
      </c>
      <c r="H57" s="1951">
        <v>15.3</v>
      </c>
      <c r="I57" s="1948">
        <v>16000</v>
      </c>
      <c r="J57" s="1949">
        <f t="shared" si="1"/>
        <v>15614.4</v>
      </c>
      <c r="K57" s="1950">
        <v>94</v>
      </c>
      <c r="L57" s="1951">
        <v>23.15</v>
      </c>
      <c r="M57" s="1951">
        <v>23.3</v>
      </c>
      <c r="N57" s="1948">
        <v>16000</v>
      </c>
      <c r="O57" s="1949">
        <f t="shared" si="2"/>
        <v>15614.4</v>
      </c>
      <c r="P57" s="1952"/>
    </row>
    <row r="58" spans="1:18" x14ac:dyDescent="0.2">
      <c r="A58" s="1953">
        <v>31</v>
      </c>
      <c r="B58" s="1954">
        <v>7.3</v>
      </c>
      <c r="C58" s="1955">
        <v>7.45</v>
      </c>
      <c r="D58" s="1956">
        <v>16000</v>
      </c>
      <c r="E58" s="1957">
        <f t="shared" si="0"/>
        <v>15614.4</v>
      </c>
      <c r="F58" s="1958">
        <v>63</v>
      </c>
      <c r="G58" s="1954">
        <v>15.3</v>
      </c>
      <c r="H58" s="1954">
        <v>15.45</v>
      </c>
      <c r="I58" s="1956">
        <v>16000</v>
      </c>
      <c r="J58" s="1957">
        <f t="shared" si="1"/>
        <v>15614.4</v>
      </c>
      <c r="K58" s="1958">
        <v>95</v>
      </c>
      <c r="L58" s="1954">
        <v>23.3</v>
      </c>
      <c r="M58" s="1954">
        <v>23.45</v>
      </c>
      <c r="N58" s="1956">
        <v>16000</v>
      </c>
      <c r="O58" s="1957">
        <f t="shared" si="2"/>
        <v>15614.4</v>
      </c>
      <c r="P58" s="1959"/>
    </row>
    <row r="59" spans="1:18" x14ac:dyDescent="0.2">
      <c r="A59" s="1960">
        <v>32</v>
      </c>
      <c r="B59" s="1961">
        <v>7.45</v>
      </c>
      <c r="C59" s="1962">
        <v>8</v>
      </c>
      <c r="D59" s="1963">
        <v>16000</v>
      </c>
      <c r="E59" s="1964">
        <f t="shared" si="0"/>
        <v>15614.4</v>
      </c>
      <c r="F59" s="1965">
        <v>64</v>
      </c>
      <c r="G59" s="1966">
        <v>15.45</v>
      </c>
      <c r="H59" s="1966">
        <v>16</v>
      </c>
      <c r="I59" s="1963">
        <v>16000</v>
      </c>
      <c r="J59" s="1964">
        <f t="shared" si="1"/>
        <v>15614.4</v>
      </c>
      <c r="K59" s="1965">
        <v>96</v>
      </c>
      <c r="L59" s="1966">
        <v>23.45</v>
      </c>
      <c r="M59" s="1966">
        <v>24</v>
      </c>
      <c r="N59" s="1963">
        <v>16000</v>
      </c>
      <c r="O59" s="1964">
        <f t="shared" si="2"/>
        <v>15614.4</v>
      </c>
      <c r="P59" s="1967"/>
      <c r="Q59">
        <f>AVERAGE(D28:D59,I28:I59,N28:N59)/1000</f>
        <v>16</v>
      </c>
      <c r="R59">
        <f>AVERAGE('Sheet1:Sheet11 (2)'!Q59)</f>
        <v>12.112903225806452</v>
      </c>
    </row>
    <row r="60" spans="1:18" x14ac:dyDescent="0.2">
      <c r="A60" s="1968" t="s">
        <v>27</v>
      </c>
      <c r="B60" s="1969"/>
      <c r="C60" s="1969"/>
      <c r="D60" s="1970">
        <f>SUM(D28:D59)</f>
        <v>512000</v>
      </c>
      <c r="E60" s="1971">
        <f>SUM(E28:E59)</f>
        <v>499660.80000000028</v>
      </c>
      <c r="F60" s="1969"/>
      <c r="G60" s="1969"/>
      <c r="H60" s="1969"/>
      <c r="I60" s="1970">
        <f>SUM(I28:I59)</f>
        <v>512000</v>
      </c>
      <c r="J60" s="1971">
        <f>SUM(J28:J59)</f>
        <v>499660.80000000028</v>
      </c>
      <c r="K60" s="1969"/>
      <c r="L60" s="1969"/>
      <c r="M60" s="1969"/>
      <c r="N60" s="1969">
        <f>SUM(N28:N59)</f>
        <v>512000</v>
      </c>
      <c r="O60" s="1971">
        <f>SUM(O28:O59)</f>
        <v>499660.80000000028</v>
      </c>
      <c r="P60" s="1972"/>
    </row>
    <row r="64" spans="1:18" x14ac:dyDescent="0.2">
      <c r="A64" t="s">
        <v>31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1973"/>
      <c r="B66" s="1974"/>
      <c r="C66" s="1974"/>
      <c r="D66" s="1975"/>
      <c r="E66" s="1974"/>
      <c r="F66" s="1974"/>
      <c r="G66" s="1974"/>
      <c r="H66" s="1974"/>
      <c r="I66" s="1975"/>
      <c r="J66" s="1976"/>
      <c r="K66" s="1974"/>
      <c r="L66" s="1974"/>
      <c r="M66" s="1974"/>
      <c r="N66" s="1974"/>
      <c r="O66" s="1974"/>
      <c r="P66" s="1977"/>
    </row>
    <row r="67" spans="1:16" x14ac:dyDescent="0.2">
      <c r="A67" s="1978" t="s">
        <v>28</v>
      </c>
      <c r="B67" s="1979"/>
      <c r="C67" s="1979"/>
      <c r="D67" s="1980"/>
      <c r="E67" s="1981"/>
      <c r="F67" s="1979"/>
      <c r="G67" s="1979"/>
      <c r="H67" s="1981"/>
      <c r="I67" s="1980"/>
      <c r="J67" s="1982"/>
      <c r="K67" s="1979"/>
      <c r="L67" s="1979"/>
      <c r="M67" s="1979"/>
      <c r="N67" s="1979"/>
      <c r="O67" s="1979"/>
      <c r="P67" s="1983"/>
    </row>
    <row r="68" spans="1:16" x14ac:dyDescent="0.2">
      <c r="A68" s="1984"/>
      <c r="B68" s="1985"/>
      <c r="C68" s="1985"/>
      <c r="D68" s="1985"/>
      <c r="E68" s="1985"/>
      <c r="F68" s="1985"/>
      <c r="G68" s="1985"/>
      <c r="H68" s="1985"/>
      <c r="I68" s="1985"/>
      <c r="J68" s="1985"/>
      <c r="K68" s="1985"/>
      <c r="L68" s="1986"/>
      <c r="M68" s="1986"/>
      <c r="N68" s="1986"/>
      <c r="O68" s="1986"/>
      <c r="P68" s="1987"/>
    </row>
    <row r="69" spans="1:16" x14ac:dyDescent="0.2">
      <c r="A69" s="1988"/>
      <c r="B69" s="1989"/>
      <c r="C69" s="1989"/>
      <c r="D69" s="1990"/>
      <c r="E69" s="1991"/>
      <c r="F69" s="1989"/>
      <c r="G69" s="1989"/>
      <c r="H69" s="1991"/>
      <c r="I69" s="1990"/>
      <c r="J69" s="1992"/>
      <c r="K69" s="1989"/>
      <c r="L69" s="1989"/>
      <c r="M69" s="1989"/>
      <c r="N69" s="1989"/>
      <c r="O69" s="1989"/>
      <c r="P69" s="1993"/>
    </row>
    <row r="70" spans="1:16" x14ac:dyDescent="0.2">
      <c r="A70" s="1994"/>
      <c r="B70" s="1995"/>
      <c r="C70" s="1995"/>
      <c r="D70" s="1996"/>
      <c r="E70" s="1997"/>
      <c r="F70" s="1995"/>
      <c r="G70" s="1995"/>
      <c r="H70" s="1997"/>
      <c r="I70" s="1996"/>
      <c r="J70" s="1995"/>
      <c r="K70" s="1995"/>
      <c r="L70" s="1995"/>
      <c r="M70" s="1995"/>
      <c r="N70" s="1995"/>
      <c r="O70" s="1995"/>
      <c r="P70" s="1998"/>
    </row>
    <row r="71" spans="1:16" x14ac:dyDescent="0.2">
      <c r="A71" s="1999"/>
      <c r="B71" s="2000"/>
      <c r="C71" s="2000"/>
      <c r="D71" s="2001"/>
      <c r="E71" s="2002"/>
      <c r="F71" s="2000"/>
      <c r="G71" s="2000"/>
      <c r="H71" s="2002"/>
      <c r="I71" s="2001"/>
      <c r="J71" s="2000"/>
      <c r="K71" s="2000"/>
      <c r="L71" s="2000"/>
      <c r="M71" s="2000"/>
      <c r="N71" s="2000"/>
      <c r="O71" s="2000"/>
      <c r="P71" s="2003"/>
    </row>
    <row r="72" spans="1:16" x14ac:dyDescent="0.2">
      <c r="A72" s="2004"/>
      <c r="B72" s="2005"/>
      <c r="C72" s="2005"/>
      <c r="D72" s="2006"/>
      <c r="E72" s="2007"/>
      <c r="F72" s="2005"/>
      <c r="G72" s="2005"/>
      <c r="H72" s="2007"/>
      <c r="I72" s="2006"/>
      <c r="J72" s="2005"/>
      <c r="K72" s="2005"/>
      <c r="L72" s="2005"/>
      <c r="M72" s="2005" t="s">
        <v>29</v>
      </c>
      <c r="N72" s="2005"/>
      <c r="O72" s="2005"/>
      <c r="P72" s="2008"/>
    </row>
    <row r="73" spans="1:16" x14ac:dyDescent="0.2">
      <c r="A73" s="2009"/>
      <c r="B73" s="2010"/>
      <c r="C73" s="2010"/>
      <c r="D73" s="2011"/>
      <c r="E73" s="2012"/>
      <c r="F73" s="2010"/>
      <c r="G73" s="2010"/>
      <c r="H73" s="2012"/>
      <c r="I73" s="2011"/>
      <c r="J73" s="2010"/>
      <c r="K73" s="2010"/>
      <c r="L73" s="2010"/>
      <c r="M73" s="2010" t="s">
        <v>30</v>
      </c>
      <c r="N73" s="2010"/>
      <c r="O73" s="2010"/>
      <c r="P73" s="2013"/>
    </row>
    <row r="74" spans="1:16" ht="15.75" x14ac:dyDescent="0.25">
      <c r="E74" s="2014"/>
      <c r="H74" s="2014"/>
    </row>
    <row r="75" spans="1:16" ht="15.75" x14ac:dyDescent="0.25">
      <c r="C75" s="2015"/>
      <c r="E75" s="2016"/>
      <c r="H75" s="2016"/>
    </row>
    <row r="76" spans="1:16" ht="15.75" x14ac:dyDescent="0.25">
      <c r="E76" s="2017"/>
      <c r="H76" s="2017"/>
    </row>
    <row r="77" spans="1:16" ht="15.75" x14ac:dyDescent="0.25">
      <c r="E77" s="2018"/>
      <c r="H77" s="2018"/>
    </row>
    <row r="78" spans="1:16" ht="15.75" x14ac:dyDescent="0.25">
      <c r="E78" s="2019"/>
      <c r="H78" s="2019"/>
    </row>
    <row r="79" spans="1:16" ht="15.75" x14ac:dyDescent="0.25">
      <c r="E79" s="2020"/>
      <c r="H79" s="2020"/>
    </row>
    <row r="80" spans="1:16" ht="15.75" x14ac:dyDescent="0.25">
      <c r="E80" s="2021"/>
      <c r="H80" s="2021"/>
    </row>
    <row r="81" spans="5:13" ht="15.75" x14ac:dyDescent="0.25">
      <c r="E81" s="2022"/>
      <c r="H81" s="2022"/>
    </row>
    <row r="82" spans="5:13" ht="15.75" x14ac:dyDescent="0.25">
      <c r="E82" s="2023"/>
      <c r="H82" s="2023"/>
    </row>
    <row r="83" spans="5:13" ht="15.75" x14ac:dyDescent="0.25">
      <c r="E83" s="2024"/>
      <c r="H83" s="2024"/>
    </row>
    <row r="84" spans="5:13" ht="15.75" x14ac:dyDescent="0.25">
      <c r="E84" s="2025"/>
      <c r="H84" s="2025"/>
    </row>
    <row r="85" spans="5:13" ht="15.75" x14ac:dyDescent="0.25">
      <c r="E85" s="2026"/>
      <c r="H85" s="2026"/>
    </row>
    <row r="86" spans="5:13" ht="15.75" x14ac:dyDescent="0.25">
      <c r="E86" s="2027"/>
      <c r="H86" s="2027"/>
    </row>
    <row r="87" spans="5:13" ht="15.75" x14ac:dyDescent="0.25">
      <c r="E87" s="2028"/>
      <c r="H87" s="2028"/>
    </row>
    <row r="88" spans="5:13" ht="15.75" x14ac:dyDescent="0.25">
      <c r="E88" s="2029"/>
      <c r="H88" s="2029"/>
    </row>
    <row r="89" spans="5:13" ht="15.75" x14ac:dyDescent="0.25">
      <c r="E89" s="2030"/>
      <c r="H89" s="2030"/>
    </row>
    <row r="90" spans="5:13" ht="15.75" x14ac:dyDescent="0.25">
      <c r="E90" s="2031"/>
      <c r="H90" s="2031"/>
    </row>
    <row r="91" spans="5:13" ht="15.75" x14ac:dyDescent="0.25">
      <c r="E91" s="2032"/>
      <c r="H91" s="2032"/>
    </row>
    <row r="92" spans="5:13" ht="15.75" x14ac:dyDescent="0.25">
      <c r="E92" s="2033"/>
      <c r="H92" s="2033"/>
    </row>
    <row r="93" spans="5:13" ht="15.75" x14ac:dyDescent="0.25">
      <c r="E93" s="2034"/>
      <c r="H93" s="2034"/>
    </row>
    <row r="94" spans="5:13" ht="15.75" x14ac:dyDescent="0.25">
      <c r="E94" s="2035"/>
      <c r="H94" s="2035"/>
    </row>
    <row r="95" spans="5:13" ht="15.75" x14ac:dyDescent="0.25">
      <c r="E95" s="2036"/>
      <c r="H95" s="2036"/>
    </row>
    <row r="96" spans="5:13" ht="15.75" x14ac:dyDescent="0.25">
      <c r="E96" s="2037"/>
      <c r="H96" s="2037"/>
      <c r="M96" s="2038" t="s">
        <v>8</v>
      </c>
    </row>
    <row r="97" spans="5:14" ht="15.75" x14ac:dyDescent="0.25">
      <c r="E97" s="2039"/>
      <c r="H97" s="2039"/>
    </row>
    <row r="98" spans="5:14" ht="15.75" x14ac:dyDescent="0.25">
      <c r="E98" s="2040"/>
      <c r="H98" s="2040"/>
    </row>
    <row r="99" spans="5:14" ht="15.75" x14ac:dyDescent="0.25">
      <c r="E99" s="2041"/>
      <c r="H99" s="2041"/>
    </row>
    <row r="101" spans="5:14" x14ac:dyDescent="0.2">
      <c r="N101" s="2042"/>
    </row>
    <row r="126" spans="4:4" x14ac:dyDescent="0.2">
      <c r="D126" s="2043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5692"/>
      <c r="B1" s="5693"/>
      <c r="C1" s="5693"/>
      <c r="D1" s="5694"/>
      <c r="E1" s="5693"/>
      <c r="F1" s="5693"/>
      <c r="G1" s="5693"/>
      <c r="H1" s="5693"/>
      <c r="I1" s="5694"/>
      <c r="J1" s="5693"/>
      <c r="K1" s="5693"/>
      <c r="L1" s="5693"/>
      <c r="M1" s="5693"/>
      <c r="N1" s="5693"/>
      <c r="O1" s="5693"/>
      <c r="P1" s="5695"/>
    </row>
    <row r="2" spans="1:16" ht="12.75" customHeight="1" x14ac:dyDescent="0.2">
      <c r="A2" s="5696" t="s">
        <v>0</v>
      </c>
      <c r="B2" s="5697"/>
      <c r="C2" s="5697"/>
      <c r="D2" s="5697"/>
      <c r="E2" s="5697"/>
      <c r="F2" s="5697"/>
      <c r="G2" s="5697"/>
      <c r="H2" s="5697"/>
      <c r="I2" s="5697"/>
      <c r="J2" s="5697"/>
      <c r="K2" s="5697"/>
      <c r="L2" s="5697"/>
      <c r="M2" s="5697"/>
      <c r="N2" s="5697"/>
      <c r="O2" s="5697"/>
      <c r="P2" s="5698"/>
    </row>
    <row r="3" spans="1:16" ht="12.75" customHeight="1" x14ac:dyDescent="0.2">
      <c r="A3" s="5699"/>
      <c r="B3" s="5700"/>
      <c r="C3" s="5700"/>
      <c r="D3" s="5700"/>
      <c r="E3" s="5700"/>
      <c r="F3" s="5700"/>
      <c r="G3" s="5700"/>
      <c r="H3" s="5700"/>
      <c r="I3" s="5700"/>
      <c r="J3" s="5700"/>
      <c r="K3" s="5700"/>
      <c r="L3" s="5700"/>
      <c r="M3" s="5700"/>
      <c r="N3" s="5700"/>
      <c r="O3" s="5700"/>
      <c r="P3" s="5701"/>
    </row>
    <row r="4" spans="1:16" ht="12.75" customHeight="1" x14ac:dyDescent="0.2">
      <c r="A4" s="5702" t="s">
        <v>64</v>
      </c>
      <c r="B4" s="5703"/>
      <c r="C4" s="5703"/>
      <c r="D4" s="5703"/>
      <c r="E4" s="5703"/>
      <c r="F4" s="5703"/>
      <c r="G4" s="5703"/>
      <c r="H4" s="5703"/>
      <c r="I4" s="5703"/>
      <c r="J4" s="5704"/>
      <c r="K4" s="5705"/>
      <c r="L4" s="5705"/>
      <c r="M4" s="5705"/>
      <c r="N4" s="5705"/>
      <c r="O4" s="5705"/>
      <c r="P4" s="5706"/>
    </row>
    <row r="5" spans="1:16" ht="12.75" customHeight="1" x14ac:dyDescent="0.2">
      <c r="A5" s="5707"/>
      <c r="B5" s="5708"/>
      <c r="C5" s="5708"/>
      <c r="D5" s="5709"/>
      <c r="E5" s="5708"/>
      <c r="F5" s="5708"/>
      <c r="G5" s="5708"/>
      <c r="H5" s="5708"/>
      <c r="I5" s="5709"/>
      <c r="J5" s="5708"/>
      <c r="K5" s="5708"/>
      <c r="L5" s="5708"/>
      <c r="M5" s="5708"/>
      <c r="N5" s="5708"/>
      <c r="O5" s="5708"/>
      <c r="P5" s="5710"/>
    </row>
    <row r="6" spans="1:16" ht="12.75" customHeight="1" x14ac:dyDescent="0.2">
      <c r="A6" s="5711" t="s">
        <v>2</v>
      </c>
      <c r="B6" s="5712"/>
      <c r="C6" s="5712"/>
      <c r="D6" s="5713"/>
      <c r="E6" s="5712"/>
      <c r="F6" s="5712"/>
      <c r="G6" s="5712"/>
      <c r="H6" s="5712"/>
      <c r="I6" s="5713"/>
      <c r="J6" s="5712"/>
      <c r="K6" s="5712"/>
      <c r="L6" s="5712"/>
      <c r="M6" s="5712"/>
      <c r="N6" s="5712"/>
      <c r="O6" s="5712"/>
      <c r="P6" s="5714"/>
    </row>
    <row r="7" spans="1:16" ht="12.75" customHeight="1" x14ac:dyDescent="0.2">
      <c r="A7" s="5715" t="s">
        <v>3</v>
      </c>
      <c r="B7" s="5716"/>
      <c r="C7" s="5716"/>
      <c r="D7" s="5717"/>
      <c r="E7" s="5716"/>
      <c r="F7" s="5716"/>
      <c r="G7" s="5716"/>
      <c r="H7" s="5716"/>
      <c r="I7" s="5717"/>
      <c r="J7" s="5716"/>
      <c r="K7" s="5716"/>
      <c r="L7" s="5716"/>
      <c r="M7" s="5716"/>
      <c r="N7" s="5716"/>
      <c r="O7" s="5716"/>
      <c r="P7" s="5718"/>
    </row>
    <row r="8" spans="1:16" ht="12.75" customHeight="1" x14ac:dyDescent="0.2">
      <c r="A8" s="5719" t="s">
        <v>4</v>
      </c>
      <c r="B8" s="5720"/>
      <c r="C8" s="5720"/>
      <c r="D8" s="5721"/>
      <c r="E8" s="5720"/>
      <c r="F8" s="5720"/>
      <c r="G8" s="5720"/>
      <c r="H8" s="5720"/>
      <c r="I8" s="5721"/>
      <c r="J8" s="5720"/>
      <c r="K8" s="5720"/>
      <c r="L8" s="5720"/>
      <c r="M8" s="5720"/>
      <c r="N8" s="5720"/>
      <c r="O8" s="5720"/>
      <c r="P8" s="5722"/>
    </row>
    <row r="9" spans="1:16" ht="12.75" customHeight="1" x14ac:dyDescent="0.2">
      <c r="A9" s="5723" t="s">
        <v>5</v>
      </c>
      <c r="B9" s="5724"/>
      <c r="C9" s="5724"/>
      <c r="D9" s="5725"/>
      <c r="E9" s="5724"/>
      <c r="F9" s="5724"/>
      <c r="G9" s="5724"/>
      <c r="H9" s="5724"/>
      <c r="I9" s="5725"/>
      <c r="J9" s="5724"/>
      <c r="K9" s="5724"/>
      <c r="L9" s="5724"/>
      <c r="M9" s="5724"/>
      <c r="N9" s="5724"/>
      <c r="O9" s="5724"/>
      <c r="P9" s="5726"/>
    </row>
    <row r="10" spans="1:16" ht="12.75" customHeight="1" x14ac:dyDescent="0.2">
      <c r="A10" s="5727" t="s">
        <v>6</v>
      </c>
      <c r="B10" s="5728"/>
      <c r="C10" s="5728"/>
      <c r="D10" s="5729"/>
      <c r="E10" s="5728"/>
      <c r="F10" s="5728"/>
      <c r="G10" s="5728"/>
      <c r="H10" s="5728"/>
      <c r="I10" s="5729"/>
      <c r="J10" s="5728"/>
      <c r="K10" s="5728"/>
      <c r="L10" s="5728"/>
      <c r="M10" s="5728"/>
      <c r="N10" s="5728"/>
      <c r="O10" s="5728"/>
      <c r="P10" s="5730"/>
    </row>
    <row r="11" spans="1:16" ht="12.75" customHeight="1" x14ac:dyDescent="0.2">
      <c r="A11" s="5731"/>
      <c r="B11" s="5732"/>
      <c r="C11" s="5732"/>
      <c r="D11" s="5733"/>
      <c r="E11" s="5732"/>
      <c r="F11" s="5732"/>
      <c r="G11" s="5734"/>
      <c r="H11" s="5732"/>
      <c r="I11" s="5733"/>
      <c r="J11" s="5732"/>
      <c r="K11" s="5732"/>
      <c r="L11" s="5732"/>
      <c r="M11" s="5732"/>
      <c r="N11" s="5732"/>
      <c r="O11" s="5732"/>
      <c r="P11" s="5735"/>
    </row>
    <row r="12" spans="1:16" ht="12.75" customHeight="1" x14ac:dyDescent="0.2">
      <c r="A12" s="5736" t="s">
        <v>65</v>
      </c>
      <c r="B12" s="5737"/>
      <c r="C12" s="5737"/>
      <c r="D12" s="5738"/>
      <c r="E12" s="5737" t="s">
        <v>8</v>
      </c>
      <c r="F12" s="5737"/>
      <c r="G12" s="5737"/>
      <c r="H12" s="5737"/>
      <c r="I12" s="5738"/>
      <c r="J12" s="5737"/>
      <c r="K12" s="5737"/>
      <c r="L12" s="5737"/>
      <c r="M12" s="5737"/>
      <c r="N12" s="5739" t="s">
        <v>66</v>
      </c>
      <c r="O12" s="5737"/>
      <c r="P12" s="5740"/>
    </row>
    <row r="13" spans="1:16" ht="12.75" customHeight="1" x14ac:dyDescent="0.2">
      <c r="A13" s="5741"/>
      <c r="B13" s="5742"/>
      <c r="C13" s="5742"/>
      <c r="D13" s="5743"/>
      <c r="E13" s="5742"/>
      <c r="F13" s="5742"/>
      <c r="G13" s="5742"/>
      <c r="H13" s="5742"/>
      <c r="I13" s="5743"/>
      <c r="J13" s="5742"/>
      <c r="K13" s="5742"/>
      <c r="L13" s="5742"/>
      <c r="M13" s="5742"/>
      <c r="N13" s="5742"/>
      <c r="O13" s="5742"/>
      <c r="P13" s="5744"/>
    </row>
    <row r="14" spans="1:16" ht="12.75" customHeight="1" x14ac:dyDescent="0.2">
      <c r="A14" s="5745" t="s">
        <v>10</v>
      </c>
      <c r="B14" s="5746"/>
      <c r="C14" s="5746"/>
      <c r="D14" s="5747"/>
      <c r="E14" s="5746"/>
      <c r="F14" s="5746"/>
      <c r="G14" s="5746"/>
      <c r="H14" s="5746"/>
      <c r="I14" s="5747"/>
      <c r="J14" s="5746"/>
      <c r="K14" s="5746"/>
      <c r="L14" s="5746"/>
      <c r="M14" s="5746"/>
      <c r="N14" s="5748"/>
      <c r="O14" s="5749"/>
      <c r="P14" s="5750"/>
    </row>
    <row r="15" spans="1:16" ht="12.75" customHeight="1" x14ac:dyDescent="0.2">
      <c r="A15" s="5751"/>
      <c r="B15" s="5752"/>
      <c r="C15" s="5752"/>
      <c r="D15" s="5753"/>
      <c r="E15" s="5752"/>
      <c r="F15" s="5752"/>
      <c r="G15" s="5752"/>
      <c r="H15" s="5752"/>
      <c r="I15" s="5753"/>
      <c r="J15" s="5752"/>
      <c r="K15" s="5752"/>
      <c r="L15" s="5752"/>
      <c r="M15" s="5752"/>
      <c r="N15" s="5754" t="s">
        <v>11</v>
      </c>
      <c r="O15" s="5755" t="s">
        <v>12</v>
      </c>
      <c r="P15" s="5756"/>
    </row>
    <row r="16" spans="1:16" ht="12.75" customHeight="1" x14ac:dyDescent="0.2">
      <c r="A16" s="5757" t="s">
        <v>13</v>
      </c>
      <c r="B16" s="5758"/>
      <c r="C16" s="5758"/>
      <c r="D16" s="5759"/>
      <c r="E16" s="5758"/>
      <c r="F16" s="5758"/>
      <c r="G16" s="5758"/>
      <c r="H16" s="5758"/>
      <c r="I16" s="5759"/>
      <c r="J16" s="5758"/>
      <c r="K16" s="5758"/>
      <c r="L16" s="5758"/>
      <c r="M16" s="5758"/>
      <c r="N16" s="5760"/>
      <c r="O16" s="5761"/>
      <c r="P16" s="5761"/>
    </row>
    <row r="17" spans="1:47" ht="12.75" customHeight="1" x14ac:dyDescent="0.2">
      <c r="A17" s="5762" t="s">
        <v>14</v>
      </c>
      <c r="B17" s="5763"/>
      <c r="C17" s="5763"/>
      <c r="D17" s="5764"/>
      <c r="E17" s="5763"/>
      <c r="F17" s="5763"/>
      <c r="G17" s="5763"/>
      <c r="H17" s="5763"/>
      <c r="I17" s="5764"/>
      <c r="J17" s="5763"/>
      <c r="K17" s="5763"/>
      <c r="L17" s="5763"/>
      <c r="M17" s="5763"/>
      <c r="N17" s="5765" t="s">
        <v>15</v>
      </c>
      <c r="O17" s="5766" t="s">
        <v>16</v>
      </c>
      <c r="P17" s="5767"/>
    </row>
    <row r="18" spans="1:47" ht="12.75" customHeight="1" x14ac:dyDescent="0.2">
      <c r="A18" s="5768"/>
      <c r="B18" s="5769"/>
      <c r="C18" s="5769"/>
      <c r="D18" s="5770"/>
      <c r="E18" s="5769"/>
      <c r="F18" s="5769"/>
      <c r="G18" s="5769"/>
      <c r="H18" s="5769"/>
      <c r="I18" s="5770"/>
      <c r="J18" s="5769"/>
      <c r="K18" s="5769"/>
      <c r="L18" s="5769"/>
      <c r="M18" s="5769"/>
      <c r="N18" s="5771"/>
      <c r="O18" s="5772"/>
      <c r="P18" s="5773" t="s">
        <v>8</v>
      </c>
    </row>
    <row r="19" spans="1:47" ht="12.75" customHeight="1" x14ac:dyDescent="0.2">
      <c r="A19" s="5774"/>
      <c r="B19" s="5775"/>
      <c r="C19" s="5775"/>
      <c r="D19" s="5776"/>
      <c r="E19" s="5775"/>
      <c r="F19" s="5775"/>
      <c r="G19" s="5775"/>
      <c r="H19" s="5775"/>
      <c r="I19" s="5776"/>
      <c r="J19" s="5775"/>
      <c r="K19" s="5777"/>
      <c r="L19" s="5775" t="s">
        <v>17</v>
      </c>
      <c r="M19" s="5775"/>
      <c r="N19" s="5778"/>
      <c r="O19" s="5779"/>
      <c r="P19" s="5780"/>
      <c r="AU19" s="5781"/>
    </row>
    <row r="20" spans="1:47" ht="12.75" customHeight="1" x14ac:dyDescent="0.2">
      <c r="A20" s="5782"/>
      <c r="B20" s="5783"/>
      <c r="C20" s="5783"/>
      <c r="D20" s="5784"/>
      <c r="E20" s="5783"/>
      <c r="F20" s="5783"/>
      <c r="G20" s="5783"/>
      <c r="H20" s="5783"/>
      <c r="I20" s="5784"/>
      <c r="J20" s="5783"/>
      <c r="K20" s="5783"/>
      <c r="L20" s="5783"/>
      <c r="M20" s="5783"/>
      <c r="N20" s="5785"/>
      <c r="O20" s="5786"/>
      <c r="P20" s="5787"/>
    </row>
    <row r="21" spans="1:47" ht="12.75" customHeight="1" x14ac:dyDescent="0.2">
      <c r="A21" s="5788"/>
      <c r="B21" s="5789"/>
      <c r="C21" s="5790"/>
      <c r="D21" s="5790"/>
      <c r="E21" s="5789"/>
      <c r="F21" s="5789"/>
      <c r="G21" s="5789"/>
      <c r="H21" s="5789" t="s">
        <v>8</v>
      </c>
      <c r="I21" s="5791"/>
      <c r="J21" s="5789"/>
      <c r="K21" s="5789"/>
      <c r="L21" s="5789"/>
      <c r="M21" s="5789"/>
      <c r="N21" s="5792"/>
      <c r="O21" s="5793"/>
      <c r="P21" s="5794"/>
    </row>
    <row r="22" spans="1:47" ht="12.75" customHeight="1" x14ac:dyDescent="0.2">
      <c r="A22" s="5795"/>
      <c r="B22" s="5796"/>
      <c r="C22" s="5796"/>
      <c r="D22" s="5797"/>
      <c r="E22" s="5796"/>
      <c r="F22" s="5796"/>
      <c r="G22" s="5796"/>
      <c r="H22" s="5796"/>
      <c r="I22" s="5797"/>
      <c r="J22" s="5796"/>
      <c r="K22" s="5796"/>
      <c r="L22" s="5796"/>
      <c r="M22" s="5796"/>
      <c r="N22" s="5796"/>
      <c r="O22" s="5796"/>
      <c r="P22" s="5798"/>
    </row>
    <row r="23" spans="1:47" ht="12.75" customHeight="1" x14ac:dyDescent="0.2">
      <c r="A23" s="5799" t="s">
        <v>18</v>
      </c>
      <c r="B23" s="5800"/>
      <c r="C23" s="5800"/>
      <c r="D23" s="5801"/>
      <c r="E23" s="5802" t="s">
        <v>19</v>
      </c>
      <c r="F23" s="5802"/>
      <c r="G23" s="5802"/>
      <c r="H23" s="5802"/>
      <c r="I23" s="5802"/>
      <c r="J23" s="5802"/>
      <c r="K23" s="5802"/>
      <c r="L23" s="5802"/>
      <c r="M23" s="5800"/>
      <c r="N23" s="5800"/>
      <c r="O23" s="5800"/>
      <c r="P23" s="5803"/>
    </row>
    <row r="24" spans="1:47" x14ac:dyDescent="0.25">
      <c r="A24" s="5804"/>
      <c r="B24" s="5805"/>
      <c r="C24" s="5805"/>
      <c r="D24" s="5806"/>
      <c r="E24" s="5807" t="s">
        <v>20</v>
      </c>
      <c r="F24" s="5807"/>
      <c r="G24" s="5807"/>
      <c r="H24" s="5807"/>
      <c r="I24" s="5807"/>
      <c r="J24" s="5807"/>
      <c r="K24" s="5807"/>
      <c r="L24" s="5807"/>
      <c r="M24" s="5805"/>
      <c r="N24" s="5805"/>
      <c r="O24" s="5805"/>
      <c r="P24" s="5808"/>
    </row>
    <row r="25" spans="1:47" ht="12.75" customHeight="1" x14ac:dyDescent="0.2">
      <c r="A25" s="5809"/>
      <c r="B25" s="5810" t="s">
        <v>21</v>
      </c>
      <c r="C25" s="5811"/>
      <c r="D25" s="5811"/>
      <c r="E25" s="5811"/>
      <c r="F25" s="5811"/>
      <c r="G25" s="5811"/>
      <c r="H25" s="5811"/>
      <c r="I25" s="5811"/>
      <c r="J25" s="5811"/>
      <c r="K25" s="5811"/>
      <c r="L25" s="5811"/>
      <c r="M25" s="5811"/>
      <c r="N25" s="5811"/>
      <c r="O25" s="5812"/>
      <c r="P25" s="5813"/>
    </row>
    <row r="26" spans="1:47" ht="12.75" customHeight="1" x14ac:dyDescent="0.2">
      <c r="A26" s="5814" t="s">
        <v>22</v>
      </c>
      <c r="B26" s="5815" t="s">
        <v>23</v>
      </c>
      <c r="C26" s="5815"/>
      <c r="D26" s="5814" t="s">
        <v>24</v>
      </c>
      <c r="E26" s="5814" t="s">
        <v>25</v>
      </c>
      <c r="F26" s="5814" t="s">
        <v>22</v>
      </c>
      <c r="G26" s="5815" t="s">
        <v>23</v>
      </c>
      <c r="H26" s="5815"/>
      <c r="I26" s="5814" t="s">
        <v>24</v>
      </c>
      <c r="J26" s="5814" t="s">
        <v>25</v>
      </c>
      <c r="K26" s="5814" t="s">
        <v>22</v>
      </c>
      <c r="L26" s="5815" t="s">
        <v>23</v>
      </c>
      <c r="M26" s="5815"/>
      <c r="N26" s="5816" t="s">
        <v>24</v>
      </c>
      <c r="O26" s="5814" t="s">
        <v>25</v>
      </c>
      <c r="P26" s="5817"/>
    </row>
    <row r="27" spans="1:47" ht="12.75" customHeight="1" x14ac:dyDescent="0.2">
      <c r="A27" s="5818"/>
      <c r="B27" s="5819" t="s">
        <v>26</v>
      </c>
      <c r="C27" s="5819" t="s">
        <v>2</v>
      </c>
      <c r="D27" s="5818"/>
      <c r="E27" s="5818"/>
      <c r="F27" s="5818"/>
      <c r="G27" s="5819" t="s">
        <v>26</v>
      </c>
      <c r="H27" s="5819" t="s">
        <v>2</v>
      </c>
      <c r="I27" s="5818"/>
      <c r="J27" s="5818"/>
      <c r="K27" s="5818"/>
      <c r="L27" s="5819" t="s">
        <v>26</v>
      </c>
      <c r="M27" s="5819" t="s">
        <v>2</v>
      </c>
      <c r="N27" s="5820"/>
      <c r="O27" s="5818"/>
      <c r="P27" s="5821"/>
    </row>
    <row r="28" spans="1:47" ht="12.75" customHeight="1" x14ac:dyDescent="0.2">
      <c r="A28" s="5822">
        <v>1</v>
      </c>
      <c r="B28" s="5823">
        <v>0</v>
      </c>
      <c r="C28" s="5824">
        <v>0.15</v>
      </c>
      <c r="D28" s="5825">
        <v>16000</v>
      </c>
      <c r="E28" s="5826">
        <f t="shared" ref="E28:E59" si="0">D28*(100-2.41)/100</f>
        <v>15614.4</v>
      </c>
      <c r="F28" s="5827">
        <v>33</v>
      </c>
      <c r="G28" s="5828">
        <v>8</v>
      </c>
      <c r="H28" s="5828">
        <v>8.15</v>
      </c>
      <c r="I28" s="5825">
        <v>16000</v>
      </c>
      <c r="J28" s="5826">
        <f t="shared" ref="J28:J59" si="1">I28*(100-2.41)/100</f>
        <v>15614.4</v>
      </c>
      <c r="K28" s="5827">
        <v>65</v>
      </c>
      <c r="L28" s="5828">
        <v>16</v>
      </c>
      <c r="M28" s="5828">
        <v>16.149999999999999</v>
      </c>
      <c r="N28" s="5825">
        <v>16000</v>
      </c>
      <c r="O28" s="5826">
        <f t="shared" ref="O28:O59" si="2">N28*(100-2.41)/100</f>
        <v>15614.4</v>
      </c>
      <c r="P28" s="5829"/>
    </row>
    <row r="29" spans="1:47" ht="12.75" customHeight="1" x14ac:dyDescent="0.2">
      <c r="A29" s="5830">
        <v>2</v>
      </c>
      <c r="B29" s="5830">
        <v>0.15</v>
      </c>
      <c r="C29" s="5831">
        <v>0.3</v>
      </c>
      <c r="D29" s="5832">
        <v>16000</v>
      </c>
      <c r="E29" s="5833">
        <f t="shared" si="0"/>
        <v>15614.4</v>
      </c>
      <c r="F29" s="5834">
        <v>34</v>
      </c>
      <c r="G29" s="5835">
        <v>8.15</v>
      </c>
      <c r="H29" s="5835">
        <v>8.3000000000000007</v>
      </c>
      <c r="I29" s="5832">
        <v>16000</v>
      </c>
      <c r="J29" s="5833">
        <f t="shared" si="1"/>
        <v>15614.4</v>
      </c>
      <c r="K29" s="5834">
        <v>66</v>
      </c>
      <c r="L29" s="5835">
        <v>16.149999999999999</v>
      </c>
      <c r="M29" s="5835">
        <v>16.3</v>
      </c>
      <c r="N29" s="5832">
        <v>16000</v>
      </c>
      <c r="O29" s="5833">
        <f t="shared" si="2"/>
        <v>15614.4</v>
      </c>
      <c r="P29" s="5836"/>
    </row>
    <row r="30" spans="1:47" ht="12.75" customHeight="1" x14ac:dyDescent="0.2">
      <c r="A30" s="5837">
        <v>3</v>
      </c>
      <c r="B30" s="5838">
        <v>0.3</v>
      </c>
      <c r="C30" s="5839">
        <v>0.45</v>
      </c>
      <c r="D30" s="5840">
        <v>16000</v>
      </c>
      <c r="E30" s="5841">
        <f t="shared" si="0"/>
        <v>15614.4</v>
      </c>
      <c r="F30" s="5842">
        <v>35</v>
      </c>
      <c r="G30" s="5843">
        <v>8.3000000000000007</v>
      </c>
      <c r="H30" s="5843">
        <v>8.4499999999999993</v>
      </c>
      <c r="I30" s="5840">
        <v>16000</v>
      </c>
      <c r="J30" s="5841">
        <f t="shared" si="1"/>
        <v>15614.4</v>
      </c>
      <c r="K30" s="5842">
        <v>67</v>
      </c>
      <c r="L30" s="5843">
        <v>16.3</v>
      </c>
      <c r="M30" s="5843">
        <v>16.45</v>
      </c>
      <c r="N30" s="5840">
        <v>16000</v>
      </c>
      <c r="O30" s="5841">
        <f t="shared" si="2"/>
        <v>15614.4</v>
      </c>
      <c r="P30" s="5844"/>
      <c r="V30" s="5845"/>
    </row>
    <row r="31" spans="1:47" ht="12.75" customHeight="1" x14ac:dyDescent="0.2">
      <c r="A31" s="5846">
        <v>4</v>
      </c>
      <c r="B31" s="5846">
        <v>0.45</v>
      </c>
      <c r="C31" s="5847">
        <v>1</v>
      </c>
      <c r="D31" s="5848">
        <v>16000</v>
      </c>
      <c r="E31" s="5849">
        <f t="shared" si="0"/>
        <v>15614.4</v>
      </c>
      <c r="F31" s="5850">
        <v>36</v>
      </c>
      <c r="G31" s="5847">
        <v>8.4499999999999993</v>
      </c>
      <c r="H31" s="5847">
        <v>9</v>
      </c>
      <c r="I31" s="5848">
        <v>16000</v>
      </c>
      <c r="J31" s="5849">
        <f t="shared" si="1"/>
        <v>15614.4</v>
      </c>
      <c r="K31" s="5850">
        <v>68</v>
      </c>
      <c r="L31" s="5847">
        <v>16.45</v>
      </c>
      <c r="M31" s="5847">
        <v>17</v>
      </c>
      <c r="N31" s="5848">
        <v>16000</v>
      </c>
      <c r="O31" s="5849">
        <f t="shared" si="2"/>
        <v>15614.4</v>
      </c>
      <c r="P31" s="5851"/>
    </row>
    <row r="32" spans="1:47" ht="12.75" customHeight="1" x14ac:dyDescent="0.2">
      <c r="A32" s="5852">
        <v>5</v>
      </c>
      <c r="B32" s="5853">
        <v>1</v>
      </c>
      <c r="C32" s="5854">
        <v>1.1499999999999999</v>
      </c>
      <c r="D32" s="5855">
        <v>16000</v>
      </c>
      <c r="E32" s="5856">
        <f t="shared" si="0"/>
        <v>15614.4</v>
      </c>
      <c r="F32" s="5857">
        <v>37</v>
      </c>
      <c r="G32" s="5853">
        <v>9</v>
      </c>
      <c r="H32" s="5853">
        <v>9.15</v>
      </c>
      <c r="I32" s="5855">
        <v>16000</v>
      </c>
      <c r="J32" s="5856">
        <f t="shared" si="1"/>
        <v>15614.4</v>
      </c>
      <c r="K32" s="5857">
        <v>69</v>
      </c>
      <c r="L32" s="5853">
        <v>17</v>
      </c>
      <c r="M32" s="5853">
        <v>17.149999999999999</v>
      </c>
      <c r="N32" s="5855">
        <v>16000</v>
      </c>
      <c r="O32" s="5856">
        <f t="shared" si="2"/>
        <v>15614.4</v>
      </c>
      <c r="P32" s="5858"/>
      <c r="AQ32" s="5855"/>
    </row>
    <row r="33" spans="1:16" ht="12.75" customHeight="1" x14ac:dyDescent="0.2">
      <c r="A33" s="5859">
        <v>6</v>
      </c>
      <c r="B33" s="5860">
        <v>1.1499999999999999</v>
      </c>
      <c r="C33" s="5861">
        <v>1.3</v>
      </c>
      <c r="D33" s="5862">
        <v>16000</v>
      </c>
      <c r="E33" s="5863">
        <f t="shared" si="0"/>
        <v>15614.4</v>
      </c>
      <c r="F33" s="5864">
        <v>38</v>
      </c>
      <c r="G33" s="5861">
        <v>9.15</v>
      </c>
      <c r="H33" s="5861">
        <v>9.3000000000000007</v>
      </c>
      <c r="I33" s="5862">
        <v>16000</v>
      </c>
      <c r="J33" s="5863">
        <f t="shared" si="1"/>
        <v>15614.4</v>
      </c>
      <c r="K33" s="5864">
        <v>70</v>
      </c>
      <c r="L33" s="5861">
        <v>17.149999999999999</v>
      </c>
      <c r="M33" s="5861">
        <v>17.3</v>
      </c>
      <c r="N33" s="5862">
        <v>16000</v>
      </c>
      <c r="O33" s="5863">
        <f t="shared" si="2"/>
        <v>15614.4</v>
      </c>
      <c r="P33" s="5865"/>
    </row>
    <row r="34" spans="1:16" x14ac:dyDescent="0.2">
      <c r="A34" s="5866">
        <v>7</v>
      </c>
      <c r="B34" s="5867">
        <v>1.3</v>
      </c>
      <c r="C34" s="5868">
        <v>1.45</v>
      </c>
      <c r="D34" s="5869">
        <v>16000</v>
      </c>
      <c r="E34" s="5870">
        <f t="shared" si="0"/>
        <v>15614.4</v>
      </c>
      <c r="F34" s="5871">
        <v>39</v>
      </c>
      <c r="G34" s="5872">
        <v>9.3000000000000007</v>
      </c>
      <c r="H34" s="5872">
        <v>9.4499999999999993</v>
      </c>
      <c r="I34" s="5869">
        <v>16000</v>
      </c>
      <c r="J34" s="5870">
        <f t="shared" si="1"/>
        <v>15614.4</v>
      </c>
      <c r="K34" s="5871">
        <v>71</v>
      </c>
      <c r="L34" s="5872">
        <v>17.3</v>
      </c>
      <c r="M34" s="5872">
        <v>17.45</v>
      </c>
      <c r="N34" s="5869">
        <v>16000</v>
      </c>
      <c r="O34" s="5870">
        <f t="shared" si="2"/>
        <v>15614.4</v>
      </c>
      <c r="P34" s="5873"/>
    </row>
    <row r="35" spans="1:16" x14ac:dyDescent="0.2">
      <c r="A35" s="5874">
        <v>8</v>
      </c>
      <c r="B35" s="5874">
        <v>1.45</v>
      </c>
      <c r="C35" s="5875">
        <v>2</v>
      </c>
      <c r="D35" s="5876">
        <v>16000</v>
      </c>
      <c r="E35" s="5877">
        <f t="shared" si="0"/>
        <v>15614.4</v>
      </c>
      <c r="F35" s="5878">
        <v>40</v>
      </c>
      <c r="G35" s="5875">
        <v>9.4499999999999993</v>
      </c>
      <c r="H35" s="5875">
        <v>10</v>
      </c>
      <c r="I35" s="5876">
        <v>16000</v>
      </c>
      <c r="J35" s="5877">
        <f t="shared" si="1"/>
        <v>15614.4</v>
      </c>
      <c r="K35" s="5878">
        <v>72</v>
      </c>
      <c r="L35" s="5879">
        <v>17.45</v>
      </c>
      <c r="M35" s="5875">
        <v>18</v>
      </c>
      <c r="N35" s="5876">
        <v>16000</v>
      </c>
      <c r="O35" s="5877">
        <f t="shared" si="2"/>
        <v>15614.4</v>
      </c>
      <c r="P35" s="5880"/>
    </row>
    <row r="36" spans="1:16" x14ac:dyDescent="0.2">
      <c r="A36" s="5881">
        <v>9</v>
      </c>
      <c r="B36" s="5882">
        <v>2</v>
      </c>
      <c r="C36" s="5883">
        <v>2.15</v>
      </c>
      <c r="D36" s="5884">
        <v>16000</v>
      </c>
      <c r="E36" s="5885">
        <f t="shared" si="0"/>
        <v>15614.4</v>
      </c>
      <c r="F36" s="5886">
        <v>41</v>
      </c>
      <c r="G36" s="5887">
        <v>10</v>
      </c>
      <c r="H36" s="5888">
        <v>10.15</v>
      </c>
      <c r="I36" s="5884">
        <v>16000</v>
      </c>
      <c r="J36" s="5885">
        <f t="shared" si="1"/>
        <v>15614.4</v>
      </c>
      <c r="K36" s="5886">
        <v>73</v>
      </c>
      <c r="L36" s="5888">
        <v>18</v>
      </c>
      <c r="M36" s="5887">
        <v>18.149999999999999</v>
      </c>
      <c r="N36" s="5884">
        <v>16000</v>
      </c>
      <c r="O36" s="5885">
        <f t="shared" si="2"/>
        <v>15614.4</v>
      </c>
      <c r="P36" s="5889"/>
    </row>
    <row r="37" spans="1:16" x14ac:dyDescent="0.2">
      <c r="A37" s="5890">
        <v>10</v>
      </c>
      <c r="B37" s="5890">
        <v>2.15</v>
      </c>
      <c r="C37" s="5891">
        <v>2.2999999999999998</v>
      </c>
      <c r="D37" s="5892">
        <v>16000</v>
      </c>
      <c r="E37" s="5893">
        <f t="shared" si="0"/>
        <v>15614.4</v>
      </c>
      <c r="F37" s="5894">
        <v>42</v>
      </c>
      <c r="G37" s="5891">
        <v>10.15</v>
      </c>
      <c r="H37" s="5895">
        <v>10.3</v>
      </c>
      <c r="I37" s="5892">
        <v>16000</v>
      </c>
      <c r="J37" s="5893">
        <f t="shared" si="1"/>
        <v>15614.4</v>
      </c>
      <c r="K37" s="5894">
        <v>74</v>
      </c>
      <c r="L37" s="5895">
        <v>18.149999999999999</v>
      </c>
      <c r="M37" s="5891">
        <v>18.3</v>
      </c>
      <c r="N37" s="5892">
        <v>16000</v>
      </c>
      <c r="O37" s="5893">
        <f t="shared" si="2"/>
        <v>15614.4</v>
      </c>
      <c r="P37" s="5896"/>
    </row>
    <row r="38" spans="1:16" x14ac:dyDescent="0.2">
      <c r="A38" s="5897">
        <v>11</v>
      </c>
      <c r="B38" s="5898">
        <v>2.2999999999999998</v>
      </c>
      <c r="C38" s="5899">
        <v>2.4500000000000002</v>
      </c>
      <c r="D38" s="5900">
        <v>16000</v>
      </c>
      <c r="E38" s="5901">
        <f t="shared" si="0"/>
        <v>15614.4</v>
      </c>
      <c r="F38" s="5902">
        <v>43</v>
      </c>
      <c r="G38" s="5903">
        <v>10.3</v>
      </c>
      <c r="H38" s="5904">
        <v>10.45</v>
      </c>
      <c r="I38" s="5900">
        <v>16000</v>
      </c>
      <c r="J38" s="5901">
        <f t="shared" si="1"/>
        <v>15614.4</v>
      </c>
      <c r="K38" s="5902">
        <v>75</v>
      </c>
      <c r="L38" s="5904">
        <v>18.3</v>
      </c>
      <c r="M38" s="5903">
        <v>18.45</v>
      </c>
      <c r="N38" s="5900">
        <v>16000</v>
      </c>
      <c r="O38" s="5901">
        <f t="shared" si="2"/>
        <v>15614.4</v>
      </c>
      <c r="P38" s="5905"/>
    </row>
    <row r="39" spans="1:16" x14ac:dyDescent="0.2">
      <c r="A39" s="5906">
        <v>12</v>
      </c>
      <c r="B39" s="5906">
        <v>2.4500000000000002</v>
      </c>
      <c r="C39" s="5907">
        <v>3</v>
      </c>
      <c r="D39" s="5908">
        <v>16000</v>
      </c>
      <c r="E39" s="5909">
        <f t="shared" si="0"/>
        <v>15614.4</v>
      </c>
      <c r="F39" s="5910">
        <v>44</v>
      </c>
      <c r="G39" s="5907">
        <v>10.45</v>
      </c>
      <c r="H39" s="5911">
        <v>11</v>
      </c>
      <c r="I39" s="5908">
        <v>16000</v>
      </c>
      <c r="J39" s="5909">
        <f t="shared" si="1"/>
        <v>15614.4</v>
      </c>
      <c r="K39" s="5910">
        <v>76</v>
      </c>
      <c r="L39" s="5911">
        <v>18.45</v>
      </c>
      <c r="M39" s="5907">
        <v>19</v>
      </c>
      <c r="N39" s="5908">
        <v>16000</v>
      </c>
      <c r="O39" s="5909">
        <f t="shared" si="2"/>
        <v>15614.4</v>
      </c>
      <c r="P39" s="5912"/>
    </row>
    <row r="40" spans="1:16" x14ac:dyDescent="0.2">
      <c r="A40" s="5913">
        <v>13</v>
      </c>
      <c r="B40" s="5914">
        <v>3</v>
      </c>
      <c r="C40" s="5915">
        <v>3.15</v>
      </c>
      <c r="D40" s="5916">
        <v>16000</v>
      </c>
      <c r="E40" s="5917">
        <f t="shared" si="0"/>
        <v>15614.4</v>
      </c>
      <c r="F40" s="5918">
        <v>45</v>
      </c>
      <c r="G40" s="5919">
        <v>11</v>
      </c>
      <c r="H40" s="5920">
        <v>11.15</v>
      </c>
      <c r="I40" s="5916">
        <v>16000</v>
      </c>
      <c r="J40" s="5917">
        <f t="shared" si="1"/>
        <v>15614.4</v>
      </c>
      <c r="K40" s="5918">
        <v>77</v>
      </c>
      <c r="L40" s="5920">
        <v>19</v>
      </c>
      <c r="M40" s="5919">
        <v>19.149999999999999</v>
      </c>
      <c r="N40" s="5916">
        <v>16000</v>
      </c>
      <c r="O40" s="5917">
        <f t="shared" si="2"/>
        <v>15614.4</v>
      </c>
      <c r="P40" s="5921"/>
    </row>
    <row r="41" spans="1:16" x14ac:dyDescent="0.2">
      <c r="A41" s="5922">
        <v>14</v>
      </c>
      <c r="B41" s="5922">
        <v>3.15</v>
      </c>
      <c r="C41" s="5923">
        <v>3.3</v>
      </c>
      <c r="D41" s="5924">
        <v>16000</v>
      </c>
      <c r="E41" s="5925">
        <f t="shared" si="0"/>
        <v>15614.4</v>
      </c>
      <c r="F41" s="5926">
        <v>46</v>
      </c>
      <c r="G41" s="5927">
        <v>11.15</v>
      </c>
      <c r="H41" s="5923">
        <v>11.3</v>
      </c>
      <c r="I41" s="5924">
        <v>16000</v>
      </c>
      <c r="J41" s="5925">
        <f t="shared" si="1"/>
        <v>15614.4</v>
      </c>
      <c r="K41" s="5926">
        <v>78</v>
      </c>
      <c r="L41" s="5923">
        <v>19.149999999999999</v>
      </c>
      <c r="M41" s="5927">
        <v>19.3</v>
      </c>
      <c r="N41" s="5924">
        <v>16000</v>
      </c>
      <c r="O41" s="5925">
        <f t="shared" si="2"/>
        <v>15614.4</v>
      </c>
      <c r="P41" s="5928"/>
    </row>
    <row r="42" spans="1:16" x14ac:dyDescent="0.2">
      <c r="A42" s="5929">
        <v>15</v>
      </c>
      <c r="B42" s="5930">
        <v>3.3</v>
      </c>
      <c r="C42" s="5931">
        <v>3.45</v>
      </c>
      <c r="D42" s="5932">
        <v>16000</v>
      </c>
      <c r="E42" s="5933">
        <f t="shared" si="0"/>
        <v>15614.4</v>
      </c>
      <c r="F42" s="5934">
        <v>47</v>
      </c>
      <c r="G42" s="5935">
        <v>11.3</v>
      </c>
      <c r="H42" s="5936">
        <v>11.45</v>
      </c>
      <c r="I42" s="5932">
        <v>16000</v>
      </c>
      <c r="J42" s="5933">
        <f t="shared" si="1"/>
        <v>15614.4</v>
      </c>
      <c r="K42" s="5934">
        <v>79</v>
      </c>
      <c r="L42" s="5936">
        <v>19.3</v>
      </c>
      <c r="M42" s="5935">
        <v>19.45</v>
      </c>
      <c r="N42" s="5932">
        <v>16000</v>
      </c>
      <c r="O42" s="5933">
        <f t="shared" si="2"/>
        <v>15614.4</v>
      </c>
      <c r="P42" s="5937"/>
    </row>
    <row r="43" spans="1:16" x14ac:dyDescent="0.2">
      <c r="A43" s="5938">
        <v>16</v>
      </c>
      <c r="B43" s="5938">
        <v>3.45</v>
      </c>
      <c r="C43" s="5939">
        <v>4</v>
      </c>
      <c r="D43" s="5940">
        <v>16000</v>
      </c>
      <c r="E43" s="5941">
        <f t="shared" si="0"/>
        <v>15614.4</v>
      </c>
      <c r="F43" s="5942">
        <v>48</v>
      </c>
      <c r="G43" s="5943">
        <v>11.45</v>
      </c>
      <c r="H43" s="5939">
        <v>12</v>
      </c>
      <c r="I43" s="5940">
        <v>16000</v>
      </c>
      <c r="J43" s="5941">
        <f t="shared" si="1"/>
        <v>15614.4</v>
      </c>
      <c r="K43" s="5942">
        <v>80</v>
      </c>
      <c r="L43" s="5939">
        <v>19.45</v>
      </c>
      <c r="M43" s="5939">
        <v>20</v>
      </c>
      <c r="N43" s="5940">
        <v>16000</v>
      </c>
      <c r="O43" s="5941">
        <f t="shared" si="2"/>
        <v>15614.4</v>
      </c>
      <c r="P43" s="5944"/>
    </row>
    <row r="44" spans="1:16" x14ac:dyDescent="0.2">
      <c r="A44" s="5945">
        <v>17</v>
      </c>
      <c r="B44" s="5946">
        <v>4</v>
      </c>
      <c r="C44" s="5947">
        <v>4.1500000000000004</v>
      </c>
      <c r="D44" s="5948">
        <v>16000</v>
      </c>
      <c r="E44" s="5949">
        <f t="shared" si="0"/>
        <v>15614.4</v>
      </c>
      <c r="F44" s="5950">
        <v>49</v>
      </c>
      <c r="G44" s="5951">
        <v>12</v>
      </c>
      <c r="H44" s="5952">
        <v>12.15</v>
      </c>
      <c r="I44" s="5948">
        <v>16000</v>
      </c>
      <c r="J44" s="5949">
        <f t="shared" si="1"/>
        <v>15614.4</v>
      </c>
      <c r="K44" s="5950">
        <v>81</v>
      </c>
      <c r="L44" s="5952">
        <v>20</v>
      </c>
      <c r="M44" s="5951">
        <v>20.149999999999999</v>
      </c>
      <c r="N44" s="5948">
        <v>16000</v>
      </c>
      <c r="O44" s="5949">
        <f t="shared" si="2"/>
        <v>15614.4</v>
      </c>
      <c r="P44" s="5953"/>
    </row>
    <row r="45" spans="1:16" x14ac:dyDescent="0.2">
      <c r="A45" s="5954">
        <v>18</v>
      </c>
      <c r="B45" s="5954">
        <v>4.1500000000000004</v>
      </c>
      <c r="C45" s="5955">
        <v>4.3</v>
      </c>
      <c r="D45" s="5956">
        <v>16000</v>
      </c>
      <c r="E45" s="5957">
        <f t="shared" si="0"/>
        <v>15614.4</v>
      </c>
      <c r="F45" s="5958">
        <v>50</v>
      </c>
      <c r="G45" s="5959">
        <v>12.15</v>
      </c>
      <c r="H45" s="5955">
        <v>12.3</v>
      </c>
      <c r="I45" s="5956">
        <v>16000</v>
      </c>
      <c r="J45" s="5957">
        <f t="shared" si="1"/>
        <v>15614.4</v>
      </c>
      <c r="K45" s="5958">
        <v>82</v>
      </c>
      <c r="L45" s="5955">
        <v>20.149999999999999</v>
      </c>
      <c r="M45" s="5959">
        <v>20.3</v>
      </c>
      <c r="N45" s="5956">
        <v>16000</v>
      </c>
      <c r="O45" s="5957">
        <f t="shared" si="2"/>
        <v>15614.4</v>
      </c>
      <c r="P45" s="5960"/>
    </row>
    <row r="46" spans="1:16" x14ac:dyDescent="0.2">
      <c r="A46" s="5961">
        <v>19</v>
      </c>
      <c r="B46" s="5962">
        <v>4.3</v>
      </c>
      <c r="C46" s="5963">
        <v>4.45</v>
      </c>
      <c r="D46" s="5964">
        <v>16000</v>
      </c>
      <c r="E46" s="5965">
        <f t="shared" si="0"/>
        <v>15614.4</v>
      </c>
      <c r="F46" s="5966">
        <v>51</v>
      </c>
      <c r="G46" s="5967">
        <v>12.3</v>
      </c>
      <c r="H46" s="5968">
        <v>12.45</v>
      </c>
      <c r="I46" s="5964">
        <v>16000</v>
      </c>
      <c r="J46" s="5965">
        <f t="shared" si="1"/>
        <v>15614.4</v>
      </c>
      <c r="K46" s="5966">
        <v>83</v>
      </c>
      <c r="L46" s="5968">
        <v>20.3</v>
      </c>
      <c r="M46" s="5967">
        <v>20.45</v>
      </c>
      <c r="N46" s="5964">
        <v>16000</v>
      </c>
      <c r="O46" s="5965">
        <f t="shared" si="2"/>
        <v>15614.4</v>
      </c>
      <c r="P46" s="5969"/>
    </row>
    <row r="47" spans="1:16" x14ac:dyDescent="0.2">
      <c r="A47" s="5970">
        <v>20</v>
      </c>
      <c r="B47" s="5970">
        <v>4.45</v>
      </c>
      <c r="C47" s="5971">
        <v>5</v>
      </c>
      <c r="D47" s="5972">
        <v>16000</v>
      </c>
      <c r="E47" s="5973">
        <f t="shared" si="0"/>
        <v>15614.4</v>
      </c>
      <c r="F47" s="5974">
        <v>52</v>
      </c>
      <c r="G47" s="5975">
        <v>12.45</v>
      </c>
      <c r="H47" s="5971">
        <v>13</v>
      </c>
      <c r="I47" s="5972">
        <v>16000</v>
      </c>
      <c r="J47" s="5973">
        <f t="shared" si="1"/>
        <v>15614.4</v>
      </c>
      <c r="K47" s="5974">
        <v>84</v>
      </c>
      <c r="L47" s="5971">
        <v>20.45</v>
      </c>
      <c r="M47" s="5975">
        <v>21</v>
      </c>
      <c r="N47" s="5972">
        <v>16000</v>
      </c>
      <c r="O47" s="5973">
        <f t="shared" si="2"/>
        <v>15614.4</v>
      </c>
      <c r="P47" s="5976"/>
    </row>
    <row r="48" spans="1:16" x14ac:dyDescent="0.2">
      <c r="A48" s="5977">
        <v>21</v>
      </c>
      <c r="B48" s="5978">
        <v>5</v>
      </c>
      <c r="C48" s="5979">
        <v>5.15</v>
      </c>
      <c r="D48" s="5980">
        <v>16000</v>
      </c>
      <c r="E48" s="5981">
        <f t="shared" si="0"/>
        <v>15614.4</v>
      </c>
      <c r="F48" s="5982">
        <v>53</v>
      </c>
      <c r="G48" s="5978">
        <v>13</v>
      </c>
      <c r="H48" s="5983">
        <v>13.15</v>
      </c>
      <c r="I48" s="5980">
        <v>16000</v>
      </c>
      <c r="J48" s="5981">
        <f t="shared" si="1"/>
        <v>15614.4</v>
      </c>
      <c r="K48" s="5982">
        <v>85</v>
      </c>
      <c r="L48" s="5983">
        <v>21</v>
      </c>
      <c r="M48" s="5978">
        <v>21.15</v>
      </c>
      <c r="N48" s="5980">
        <v>16000</v>
      </c>
      <c r="O48" s="5981">
        <f t="shared" si="2"/>
        <v>15614.4</v>
      </c>
      <c r="P48" s="5984"/>
    </row>
    <row r="49" spans="1:17" x14ac:dyDescent="0.2">
      <c r="A49" s="5985">
        <v>22</v>
      </c>
      <c r="B49" s="5986">
        <v>5.15</v>
      </c>
      <c r="C49" s="5987">
        <v>5.3</v>
      </c>
      <c r="D49" s="5988">
        <v>16000</v>
      </c>
      <c r="E49" s="5989">
        <f t="shared" si="0"/>
        <v>15614.4</v>
      </c>
      <c r="F49" s="5990">
        <v>54</v>
      </c>
      <c r="G49" s="5991">
        <v>13.15</v>
      </c>
      <c r="H49" s="5987">
        <v>13.3</v>
      </c>
      <c r="I49" s="5988">
        <v>16000</v>
      </c>
      <c r="J49" s="5989">
        <f t="shared" si="1"/>
        <v>15614.4</v>
      </c>
      <c r="K49" s="5990">
        <v>86</v>
      </c>
      <c r="L49" s="5987">
        <v>21.15</v>
      </c>
      <c r="M49" s="5991">
        <v>21.3</v>
      </c>
      <c r="N49" s="5988">
        <v>16000</v>
      </c>
      <c r="O49" s="5989">
        <f t="shared" si="2"/>
        <v>15614.4</v>
      </c>
      <c r="P49" s="5992"/>
    </row>
    <row r="50" spans="1:17" x14ac:dyDescent="0.2">
      <c r="A50" s="5993">
        <v>23</v>
      </c>
      <c r="B50" s="5994">
        <v>5.3</v>
      </c>
      <c r="C50" s="5995">
        <v>5.45</v>
      </c>
      <c r="D50" s="5996">
        <v>16000</v>
      </c>
      <c r="E50" s="5997">
        <f t="shared" si="0"/>
        <v>15614.4</v>
      </c>
      <c r="F50" s="5998">
        <v>55</v>
      </c>
      <c r="G50" s="5994">
        <v>13.3</v>
      </c>
      <c r="H50" s="5999">
        <v>13.45</v>
      </c>
      <c r="I50" s="5996">
        <v>16000</v>
      </c>
      <c r="J50" s="5997">
        <f t="shared" si="1"/>
        <v>15614.4</v>
      </c>
      <c r="K50" s="5998">
        <v>87</v>
      </c>
      <c r="L50" s="5999">
        <v>21.3</v>
      </c>
      <c r="M50" s="5994">
        <v>21.45</v>
      </c>
      <c r="N50" s="5996">
        <v>16000</v>
      </c>
      <c r="O50" s="5997">
        <f t="shared" si="2"/>
        <v>15614.4</v>
      </c>
      <c r="P50" s="6000"/>
    </row>
    <row r="51" spans="1:17" x14ac:dyDescent="0.2">
      <c r="A51" s="6001">
        <v>24</v>
      </c>
      <c r="B51" s="6002">
        <v>5.45</v>
      </c>
      <c r="C51" s="6003">
        <v>6</v>
      </c>
      <c r="D51" s="6004">
        <v>16000</v>
      </c>
      <c r="E51" s="6005">
        <f t="shared" si="0"/>
        <v>15614.4</v>
      </c>
      <c r="F51" s="6006">
        <v>56</v>
      </c>
      <c r="G51" s="6007">
        <v>13.45</v>
      </c>
      <c r="H51" s="6003">
        <v>14</v>
      </c>
      <c r="I51" s="6004">
        <v>16000</v>
      </c>
      <c r="J51" s="6005">
        <f t="shared" si="1"/>
        <v>15614.4</v>
      </c>
      <c r="K51" s="6006">
        <v>88</v>
      </c>
      <c r="L51" s="6003">
        <v>21.45</v>
      </c>
      <c r="M51" s="6007">
        <v>22</v>
      </c>
      <c r="N51" s="6004">
        <v>16000</v>
      </c>
      <c r="O51" s="6005">
        <f t="shared" si="2"/>
        <v>15614.4</v>
      </c>
      <c r="P51" s="6008"/>
    </row>
    <row r="52" spans="1:17" x14ac:dyDescent="0.2">
      <c r="A52" s="6009">
        <v>25</v>
      </c>
      <c r="B52" s="6010">
        <v>6</v>
      </c>
      <c r="C52" s="6011">
        <v>6.15</v>
      </c>
      <c r="D52" s="6012">
        <v>16000</v>
      </c>
      <c r="E52" s="6013">
        <f t="shared" si="0"/>
        <v>15614.4</v>
      </c>
      <c r="F52" s="6014">
        <v>57</v>
      </c>
      <c r="G52" s="6010">
        <v>14</v>
      </c>
      <c r="H52" s="6015">
        <v>14.15</v>
      </c>
      <c r="I52" s="6012">
        <v>16000</v>
      </c>
      <c r="J52" s="6013">
        <f t="shared" si="1"/>
        <v>15614.4</v>
      </c>
      <c r="K52" s="6014">
        <v>89</v>
      </c>
      <c r="L52" s="6015">
        <v>22</v>
      </c>
      <c r="M52" s="6010">
        <v>22.15</v>
      </c>
      <c r="N52" s="6012">
        <v>16000</v>
      </c>
      <c r="O52" s="6013">
        <f t="shared" si="2"/>
        <v>15614.4</v>
      </c>
      <c r="P52" s="6016"/>
    </row>
    <row r="53" spans="1:17" x14ac:dyDescent="0.2">
      <c r="A53" s="6017">
        <v>26</v>
      </c>
      <c r="B53" s="6018">
        <v>6.15</v>
      </c>
      <c r="C53" s="6019">
        <v>6.3</v>
      </c>
      <c r="D53" s="6020">
        <v>16000</v>
      </c>
      <c r="E53" s="6021">
        <f t="shared" si="0"/>
        <v>15614.4</v>
      </c>
      <c r="F53" s="6022">
        <v>58</v>
      </c>
      <c r="G53" s="6023">
        <v>14.15</v>
      </c>
      <c r="H53" s="6019">
        <v>14.3</v>
      </c>
      <c r="I53" s="6020">
        <v>16000</v>
      </c>
      <c r="J53" s="6021">
        <f t="shared" si="1"/>
        <v>15614.4</v>
      </c>
      <c r="K53" s="6022">
        <v>90</v>
      </c>
      <c r="L53" s="6019">
        <v>22.15</v>
      </c>
      <c r="M53" s="6023">
        <v>22.3</v>
      </c>
      <c r="N53" s="6020">
        <v>16000</v>
      </c>
      <c r="O53" s="6021">
        <f t="shared" si="2"/>
        <v>15614.4</v>
      </c>
      <c r="P53" s="6024"/>
    </row>
    <row r="54" spans="1:17" x14ac:dyDescent="0.2">
      <c r="A54" s="6025">
        <v>27</v>
      </c>
      <c r="B54" s="6026">
        <v>6.3</v>
      </c>
      <c r="C54" s="6027">
        <v>6.45</v>
      </c>
      <c r="D54" s="6028">
        <v>16000</v>
      </c>
      <c r="E54" s="6029">
        <f t="shared" si="0"/>
        <v>15614.4</v>
      </c>
      <c r="F54" s="6030">
        <v>59</v>
      </c>
      <c r="G54" s="6026">
        <v>14.3</v>
      </c>
      <c r="H54" s="6031">
        <v>14.45</v>
      </c>
      <c r="I54" s="6028">
        <v>16000</v>
      </c>
      <c r="J54" s="6029">
        <f t="shared" si="1"/>
        <v>15614.4</v>
      </c>
      <c r="K54" s="6030">
        <v>91</v>
      </c>
      <c r="L54" s="6031">
        <v>22.3</v>
      </c>
      <c r="M54" s="6026">
        <v>22.45</v>
      </c>
      <c r="N54" s="6028">
        <v>16000</v>
      </c>
      <c r="O54" s="6029">
        <f t="shared" si="2"/>
        <v>15614.4</v>
      </c>
      <c r="P54" s="6032"/>
    </row>
    <row r="55" spans="1:17" x14ac:dyDescent="0.2">
      <c r="A55" s="6033">
        <v>28</v>
      </c>
      <c r="B55" s="6034">
        <v>6.45</v>
      </c>
      <c r="C55" s="6035">
        <v>7</v>
      </c>
      <c r="D55" s="6036">
        <v>16000</v>
      </c>
      <c r="E55" s="6037">
        <f t="shared" si="0"/>
        <v>15614.4</v>
      </c>
      <c r="F55" s="6038">
        <v>60</v>
      </c>
      <c r="G55" s="6039">
        <v>14.45</v>
      </c>
      <c r="H55" s="6039">
        <v>15</v>
      </c>
      <c r="I55" s="6036">
        <v>16000</v>
      </c>
      <c r="J55" s="6037">
        <f t="shared" si="1"/>
        <v>15614.4</v>
      </c>
      <c r="K55" s="6038">
        <v>92</v>
      </c>
      <c r="L55" s="6035">
        <v>22.45</v>
      </c>
      <c r="M55" s="6039">
        <v>23</v>
      </c>
      <c r="N55" s="6036">
        <v>16000</v>
      </c>
      <c r="O55" s="6037">
        <f t="shared" si="2"/>
        <v>15614.4</v>
      </c>
      <c r="P55" s="6040"/>
    </row>
    <row r="56" spans="1:17" x14ac:dyDescent="0.2">
      <c r="A56" s="6041">
        <v>29</v>
      </c>
      <c r="B56" s="6042">
        <v>7</v>
      </c>
      <c r="C56" s="6043">
        <v>7.15</v>
      </c>
      <c r="D56" s="6044">
        <v>16000</v>
      </c>
      <c r="E56" s="6045">
        <f t="shared" si="0"/>
        <v>15614.4</v>
      </c>
      <c r="F56" s="6046">
        <v>61</v>
      </c>
      <c r="G56" s="6042">
        <v>15</v>
      </c>
      <c r="H56" s="6042">
        <v>15.15</v>
      </c>
      <c r="I56" s="6044">
        <v>16000</v>
      </c>
      <c r="J56" s="6045">
        <f t="shared" si="1"/>
        <v>15614.4</v>
      </c>
      <c r="K56" s="6046">
        <v>93</v>
      </c>
      <c r="L56" s="6047">
        <v>23</v>
      </c>
      <c r="M56" s="6042">
        <v>23.15</v>
      </c>
      <c r="N56" s="6044">
        <v>16000</v>
      </c>
      <c r="O56" s="6045">
        <f t="shared" si="2"/>
        <v>15614.4</v>
      </c>
      <c r="P56" s="6048"/>
    </row>
    <row r="57" spans="1:17" x14ac:dyDescent="0.2">
      <c r="A57" s="6049">
        <v>30</v>
      </c>
      <c r="B57" s="6050">
        <v>7.15</v>
      </c>
      <c r="C57" s="6051">
        <v>7.3</v>
      </c>
      <c r="D57" s="6052">
        <v>16000</v>
      </c>
      <c r="E57" s="6053">
        <f t="shared" si="0"/>
        <v>15614.4</v>
      </c>
      <c r="F57" s="6054">
        <v>62</v>
      </c>
      <c r="G57" s="6055">
        <v>15.15</v>
      </c>
      <c r="H57" s="6055">
        <v>15.3</v>
      </c>
      <c r="I57" s="6052">
        <v>16000</v>
      </c>
      <c r="J57" s="6053">
        <f t="shared" si="1"/>
        <v>15614.4</v>
      </c>
      <c r="K57" s="6054">
        <v>94</v>
      </c>
      <c r="L57" s="6055">
        <v>23.15</v>
      </c>
      <c r="M57" s="6055">
        <v>23.3</v>
      </c>
      <c r="N57" s="6052">
        <v>16000</v>
      </c>
      <c r="O57" s="6053">
        <f t="shared" si="2"/>
        <v>15614.4</v>
      </c>
      <c r="P57" s="6056"/>
    </row>
    <row r="58" spans="1:17" x14ac:dyDescent="0.2">
      <c r="A58" s="6057">
        <v>31</v>
      </c>
      <c r="B58" s="6058">
        <v>7.3</v>
      </c>
      <c r="C58" s="6059">
        <v>7.45</v>
      </c>
      <c r="D58" s="6060">
        <v>16000</v>
      </c>
      <c r="E58" s="6061">
        <f t="shared" si="0"/>
        <v>15614.4</v>
      </c>
      <c r="F58" s="6062">
        <v>63</v>
      </c>
      <c r="G58" s="6058">
        <v>15.3</v>
      </c>
      <c r="H58" s="6058">
        <v>15.45</v>
      </c>
      <c r="I58" s="6060">
        <v>16000</v>
      </c>
      <c r="J58" s="6061">
        <f t="shared" si="1"/>
        <v>15614.4</v>
      </c>
      <c r="K58" s="6062">
        <v>95</v>
      </c>
      <c r="L58" s="6058">
        <v>23.3</v>
      </c>
      <c r="M58" s="6058">
        <v>23.45</v>
      </c>
      <c r="N58" s="6060">
        <v>16000</v>
      </c>
      <c r="O58" s="6061">
        <f t="shared" si="2"/>
        <v>15614.4</v>
      </c>
      <c r="P58" s="6063"/>
    </row>
    <row r="59" spans="1:17" x14ac:dyDescent="0.2">
      <c r="A59" s="6064">
        <v>32</v>
      </c>
      <c r="B59" s="6065">
        <v>7.45</v>
      </c>
      <c r="C59" s="6066">
        <v>8</v>
      </c>
      <c r="D59" s="6067">
        <v>16000</v>
      </c>
      <c r="E59" s="6068">
        <f t="shared" si="0"/>
        <v>15614.4</v>
      </c>
      <c r="F59" s="6069">
        <v>64</v>
      </c>
      <c r="G59" s="6070">
        <v>15.45</v>
      </c>
      <c r="H59" s="6070">
        <v>16</v>
      </c>
      <c r="I59" s="6067">
        <v>16000</v>
      </c>
      <c r="J59" s="6068">
        <f t="shared" si="1"/>
        <v>15614.4</v>
      </c>
      <c r="K59" s="6069">
        <v>96</v>
      </c>
      <c r="L59" s="6070">
        <v>23.45</v>
      </c>
      <c r="M59" s="6070">
        <v>24</v>
      </c>
      <c r="N59" s="6067">
        <v>16000</v>
      </c>
      <c r="O59" s="6068">
        <f t="shared" si="2"/>
        <v>15614.4</v>
      </c>
      <c r="P59" s="6071"/>
      <c r="Q59">
        <f>AVERAGE(D28:D59,I28:I59,N28:N59)/1000</f>
        <v>16</v>
      </c>
    </row>
    <row r="60" spans="1:17" x14ac:dyDescent="0.2">
      <c r="A60" s="6072" t="s">
        <v>27</v>
      </c>
      <c r="B60" s="6073"/>
      <c r="C60" s="6073"/>
      <c r="D60" s="6074">
        <f>SUM(D28:D59)</f>
        <v>512000</v>
      </c>
      <c r="E60" s="6075">
        <f>SUM(E28:E59)</f>
        <v>499660.80000000028</v>
      </c>
      <c r="F60" s="6073"/>
      <c r="G60" s="6073"/>
      <c r="H60" s="6073"/>
      <c r="I60" s="6074">
        <f>SUM(I28:I59)</f>
        <v>512000</v>
      </c>
      <c r="J60" s="6075">
        <f>SUM(J28:J59)</f>
        <v>499660.80000000028</v>
      </c>
      <c r="K60" s="6073"/>
      <c r="L60" s="6073"/>
      <c r="M60" s="6073"/>
      <c r="N60" s="6073">
        <f>SUM(N28:N59)</f>
        <v>512000</v>
      </c>
      <c r="O60" s="6075">
        <f>SUM(O28:O59)</f>
        <v>499660.80000000028</v>
      </c>
      <c r="P60" s="6076"/>
    </row>
    <row r="64" spans="1:17" x14ac:dyDescent="0.2">
      <c r="A64" t="s">
        <v>67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6077"/>
      <c r="B66" s="6078"/>
      <c r="C66" s="6078"/>
      <c r="D66" s="6079"/>
      <c r="E66" s="6078"/>
      <c r="F66" s="6078"/>
      <c r="G66" s="6078"/>
      <c r="H66" s="6078"/>
      <c r="I66" s="6079"/>
      <c r="J66" s="6080"/>
      <c r="K66" s="6078"/>
      <c r="L66" s="6078"/>
      <c r="M66" s="6078"/>
      <c r="N66" s="6078"/>
      <c r="O66" s="6078"/>
      <c r="P66" s="6081"/>
    </row>
    <row r="67" spans="1:16" x14ac:dyDescent="0.2">
      <c r="A67" s="6082" t="s">
        <v>28</v>
      </c>
      <c r="B67" s="6083"/>
      <c r="C67" s="6083"/>
      <c r="D67" s="6084"/>
      <c r="E67" s="6085"/>
      <c r="F67" s="6083"/>
      <c r="G67" s="6083"/>
      <c r="H67" s="6085"/>
      <c r="I67" s="6084"/>
      <c r="J67" s="6086"/>
      <c r="K67" s="6083"/>
      <c r="L67" s="6083"/>
      <c r="M67" s="6083"/>
      <c r="N67" s="6083"/>
      <c r="O67" s="6083"/>
      <c r="P67" s="6087"/>
    </row>
    <row r="68" spans="1:16" x14ac:dyDescent="0.2">
      <c r="A68" s="6088"/>
      <c r="B68" s="6089"/>
      <c r="C68" s="6089"/>
      <c r="D68" s="6089"/>
      <c r="E68" s="6089"/>
      <c r="F68" s="6089"/>
      <c r="G68" s="6089"/>
      <c r="H68" s="6089"/>
      <c r="I68" s="6089"/>
      <c r="J68" s="6089"/>
      <c r="K68" s="6089"/>
      <c r="L68" s="6090"/>
      <c r="M68" s="6090"/>
      <c r="N68" s="6090"/>
      <c r="O68" s="6090"/>
      <c r="P68" s="6091"/>
    </row>
    <row r="69" spans="1:16" x14ac:dyDescent="0.2">
      <c r="A69" s="6092"/>
      <c r="B69" s="6093"/>
      <c r="C69" s="6093"/>
      <c r="D69" s="6094"/>
      <c r="E69" s="6095"/>
      <c r="F69" s="6093"/>
      <c r="G69" s="6093"/>
      <c r="H69" s="6095"/>
      <c r="I69" s="6094"/>
      <c r="J69" s="6096"/>
      <c r="K69" s="6093"/>
      <c r="L69" s="6093"/>
      <c r="M69" s="6093"/>
      <c r="N69" s="6093"/>
      <c r="O69" s="6093"/>
      <c r="P69" s="6097"/>
    </row>
    <row r="70" spans="1:16" x14ac:dyDescent="0.2">
      <c r="A70" s="6098"/>
      <c r="B70" s="6099"/>
      <c r="C70" s="6099"/>
      <c r="D70" s="6100"/>
      <c r="E70" s="6101"/>
      <c r="F70" s="6099"/>
      <c r="G70" s="6099"/>
      <c r="H70" s="6101"/>
      <c r="I70" s="6100"/>
      <c r="J70" s="6099"/>
      <c r="K70" s="6099"/>
      <c r="L70" s="6099"/>
      <c r="M70" s="6099"/>
      <c r="N70" s="6099"/>
      <c r="O70" s="6099"/>
      <c r="P70" s="6102"/>
    </row>
    <row r="71" spans="1:16" x14ac:dyDescent="0.2">
      <c r="A71" s="6103"/>
      <c r="B71" s="6104"/>
      <c r="C71" s="6104"/>
      <c r="D71" s="6105"/>
      <c r="E71" s="6106"/>
      <c r="F71" s="6104"/>
      <c r="G71" s="6104"/>
      <c r="H71" s="6106"/>
      <c r="I71" s="6105"/>
      <c r="J71" s="6104"/>
      <c r="K71" s="6104"/>
      <c r="L71" s="6104"/>
      <c r="M71" s="6104"/>
      <c r="N71" s="6104"/>
      <c r="O71" s="6104"/>
      <c r="P71" s="6107"/>
    </row>
    <row r="72" spans="1:16" x14ac:dyDescent="0.2">
      <c r="A72" s="6108"/>
      <c r="B72" s="6109"/>
      <c r="C72" s="6109"/>
      <c r="D72" s="6110"/>
      <c r="E72" s="6111"/>
      <c r="F72" s="6109"/>
      <c r="G72" s="6109"/>
      <c r="H72" s="6111"/>
      <c r="I72" s="6110"/>
      <c r="J72" s="6109"/>
      <c r="K72" s="6109"/>
      <c r="L72" s="6109"/>
      <c r="M72" s="6109" t="s">
        <v>29</v>
      </c>
      <c r="N72" s="6109"/>
      <c r="O72" s="6109"/>
      <c r="P72" s="6112"/>
    </row>
    <row r="73" spans="1:16" x14ac:dyDescent="0.2">
      <c r="A73" s="6113"/>
      <c r="B73" s="6114"/>
      <c r="C73" s="6114"/>
      <c r="D73" s="6115"/>
      <c r="E73" s="6116"/>
      <c r="F73" s="6114"/>
      <c r="G73" s="6114"/>
      <c r="H73" s="6116"/>
      <c r="I73" s="6115"/>
      <c r="J73" s="6114"/>
      <c r="K73" s="6114"/>
      <c r="L73" s="6114"/>
      <c r="M73" s="6114" t="s">
        <v>30</v>
      </c>
      <c r="N73" s="6114"/>
      <c r="O73" s="6114"/>
      <c r="P73" s="6117"/>
    </row>
    <row r="74" spans="1:16" ht="15.75" x14ac:dyDescent="0.25">
      <c r="E74" s="6118"/>
      <c r="H74" s="6118"/>
    </row>
    <row r="75" spans="1:16" ht="15.75" x14ac:dyDescent="0.25">
      <c r="C75" s="6119"/>
      <c r="E75" s="6120"/>
      <c r="H75" s="6120"/>
    </row>
    <row r="76" spans="1:16" ht="15.75" x14ac:dyDescent="0.25">
      <c r="E76" s="6121"/>
      <c r="H76" s="6121"/>
    </row>
    <row r="77" spans="1:16" ht="15.75" x14ac:dyDescent="0.25">
      <c r="E77" s="6122"/>
      <c r="H77" s="6122"/>
    </row>
    <row r="78" spans="1:16" ht="15.75" x14ac:dyDescent="0.25">
      <c r="E78" s="6123"/>
      <c r="H78" s="6123"/>
    </row>
    <row r="79" spans="1:16" ht="15.75" x14ac:dyDescent="0.25">
      <c r="E79" s="6124"/>
      <c r="H79" s="6124"/>
    </row>
    <row r="80" spans="1:16" ht="15.75" x14ac:dyDescent="0.25">
      <c r="E80" s="6125"/>
      <c r="H80" s="6125"/>
    </row>
    <row r="81" spans="5:13" ht="15.75" x14ac:dyDescent="0.25">
      <c r="E81" s="6126"/>
      <c r="H81" s="6126"/>
    </row>
    <row r="82" spans="5:13" ht="15.75" x14ac:dyDescent="0.25">
      <c r="E82" s="6127"/>
      <c r="H82" s="6127"/>
    </row>
    <row r="83" spans="5:13" ht="15.75" x14ac:dyDescent="0.25">
      <c r="E83" s="6128"/>
      <c r="H83" s="6128"/>
    </row>
    <row r="84" spans="5:13" ht="15.75" x14ac:dyDescent="0.25">
      <c r="E84" s="6129"/>
      <c r="H84" s="6129"/>
    </row>
    <row r="85" spans="5:13" ht="15.75" x14ac:dyDescent="0.25">
      <c r="E85" s="6130"/>
      <c r="H85" s="6130"/>
    </row>
    <row r="86" spans="5:13" ht="15.75" x14ac:dyDescent="0.25">
      <c r="E86" s="6131"/>
      <c r="H86" s="6131"/>
    </row>
    <row r="87" spans="5:13" ht="15.75" x14ac:dyDescent="0.25">
      <c r="E87" s="6132"/>
      <c r="H87" s="6132"/>
    </row>
    <row r="88" spans="5:13" ht="15.75" x14ac:dyDescent="0.25">
      <c r="E88" s="6133"/>
      <c r="H88" s="6133"/>
    </row>
    <row r="89" spans="5:13" ht="15.75" x14ac:dyDescent="0.25">
      <c r="E89" s="6134"/>
      <c r="H89" s="6134"/>
    </row>
    <row r="90" spans="5:13" ht="15.75" x14ac:dyDescent="0.25">
      <c r="E90" s="6135"/>
      <c r="H90" s="6135"/>
    </row>
    <row r="91" spans="5:13" ht="15.75" x14ac:dyDescent="0.25">
      <c r="E91" s="6136"/>
      <c r="H91" s="6136"/>
    </row>
    <row r="92" spans="5:13" ht="15.75" x14ac:dyDescent="0.25">
      <c r="E92" s="6137"/>
      <c r="H92" s="6137"/>
    </row>
    <row r="93" spans="5:13" ht="15.75" x14ac:dyDescent="0.25">
      <c r="E93" s="6138"/>
      <c r="H93" s="6138"/>
    </row>
    <row r="94" spans="5:13" ht="15.75" x14ac:dyDescent="0.25">
      <c r="E94" s="6139"/>
      <c r="H94" s="6139"/>
    </row>
    <row r="95" spans="5:13" ht="15.75" x14ac:dyDescent="0.25">
      <c r="E95" s="6140"/>
      <c r="H95" s="6140"/>
    </row>
    <row r="96" spans="5:13" ht="15.75" x14ac:dyDescent="0.25">
      <c r="E96" s="6141"/>
      <c r="H96" s="6141"/>
      <c r="M96" s="6142" t="s">
        <v>8</v>
      </c>
    </row>
    <row r="97" spans="5:14" ht="15.75" x14ac:dyDescent="0.25">
      <c r="E97" s="6143"/>
      <c r="H97" s="6143"/>
    </row>
    <row r="98" spans="5:14" ht="15.75" x14ac:dyDescent="0.25">
      <c r="E98" s="6144"/>
      <c r="H98" s="6144"/>
    </row>
    <row r="99" spans="5:14" ht="15.75" x14ac:dyDescent="0.25">
      <c r="E99" s="6145"/>
      <c r="H99" s="6145"/>
    </row>
    <row r="101" spans="5:14" x14ac:dyDescent="0.2">
      <c r="N101" s="6146"/>
    </row>
    <row r="126" spans="4:4" x14ac:dyDescent="0.2">
      <c r="D126" s="6147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6148"/>
      <c r="B1" s="6149"/>
      <c r="C1" s="6149"/>
      <c r="D1" s="6150"/>
      <c r="E1" s="6149"/>
      <c r="F1" s="6149"/>
      <c r="G1" s="6149"/>
      <c r="H1" s="6149"/>
      <c r="I1" s="6150"/>
      <c r="J1" s="6149"/>
      <c r="K1" s="6149"/>
      <c r="L1" s="6149"/>
      <c r="M1" s="6149"/>
      <c r="N1" s="6149"/>
      <c r="O1" s="6149"/>
      <c r="P1" s="6151"/>
    </row>
    <row r="2" spans="1:16" ht="12.75" customHeight="1" x14ac:dyDescent="0.2">
      <c r="A2" s="6152" t="s">
        <v>0</v>
      </c>
      <c r="B2" s="6153"/>
      <c r="C2" s="6153"/>
      <c r="D2" s="6153"/>
      <c r="E2" s="6153"/>
      <c r="F2" s="6153"/>
      <c r="G2" s="6153"/>
      <c r="H2" s="6153"/>
      <c r="I2" s="6153"/>
      <c r="J2" s="6153"/>
      <c r="K2" s="6153"/>
      <c r="L2" s="6153"/>
      <c r="M2" s="6153"/>
      <c r="N2" s="6153"/>
      <c r="O2" s="6153"/>
      <c r="P2" s="6154"/>
    </row>
    <row r="3" spans="1:16" ht="12.75" customHeight="1" x14ac:dyDescent="0.2">
      <c r="A3" s="6155"/>
      <c r="B3" s="6156"/>
      <c r="C3" s="6156"/>
      <c r="D3" s="6156"/>
      <c r="E3" s="6156"/>
      <c r="F3" s="6156"/>
      <c r="G3" s="6156"/>
      <c r="H3" s="6156"/>
      <c r="I3" s="6156"/>
      <c r="J3" s="6156"/>
      <c r="K3" s="6156"/>
      <c r="L3" s="6156"/>
      <c r="M3" s="6156"/>
      <c r="N3" s="6156"/>
      <c r="O3" s="6156"/>
      <c r="P3" s="6157"/>
    </row>
    <row r="4" spans="1:16" ht="12.75" customHeight="1" x14ac:dyDescent="0.2">
      <c r="A4" s="6158" t="s">
        <v>68</v>
      </c>
      <c r="B4" s="6159"/>
      <c r="C4" s="6159"/>
      <c r="D4" s="6159"/>
      <c r="E4" s="6159"/>
      <c r="F4" s="6159"/>
      <c r="G4" s="6159"/>
      <c r="H4" s="6159"/>
      <c r="I4" s="6159"/>
      <c r="J4" s="6160"/>
      <c r="K4" s="6161"/>
      <c r="L4" s="6161"/>
      <c r="M4" s="6161"/>
      <c r="N4" s="6161"/>
      <c r="O4" s="6161"/>
      <c r="P4" s="6162"/>
    </row>
    <row r="5" spans="1:16" ht="12.75" customHeight="1" x14ac:dyDescent="0.2">
      <c r="A5" s="6163"/>
      <c r="B5" s="6164"/>
      <c r="C5" s="6164"/>
      <c r="D5" s="6165"/>
      <c r="E5" s="6164"/>
      <c r="F5" s="6164"/>
      <c r="G5" s="6164"/>
      <c r="H5" s="6164"/>
      <c r="I5" s="6165"/>
      <c r="J5" s="6164"/>
      <c r="K5" s="6164"/>
      <c r="L5" s="6164"/>
      <c r="M5" s="6164"/>
      <c r="N5" s="6164"/>
      <c r="O5" s="6164"/>
      <c r="P5" s="6166"/>
    </row>
    <row r="6" spans="1:16" ht="12.75" customHeight="1" x14ac:dyDescent="0.2">
      <c r="A6" s="6167" t="s">
        <v>2</v>
      </c>
      <c r="B6" s="6168"/>
      <c r="C6" s="6168"/>
      <c r="D6" s="6169"/>
      <c r="E6" s="6168"/>
      <c r="F6" s="6168"/>
      <c r="G6" s="6168"/>
      <c r="H6" s="6168"/>
      <c r="I6" s="6169"/>
      <c r="J6" s="6168"/>
      <c r="K6" s="6168"/>
      <c r="L6" s="6168"/>
      <c r="M6" s="6168"/>
      <c r="N6" s="6168"/>
      <c r="O6" s="6168"/>
      <c r="P6" s="6170"/>
    </row>
    <row r="7" spans="1:16" ht="12.75" customHeight="1" x14ac:dyDescent="0.2">
      <c r="A7" s="6171" t="s">
        <v>3</v>
      </c>
      <c r="B7" s="6172"/>
      <c r="C7" s="6172"/>
      <c r="D7" s="6173"/>
      <c r="E7" s="6172"/>
      <c r="F7" s="6172"/>
      <c r="G7" s="6172"/>
      <c r="H7" s="6172"/>
      <c r="I7" s="6173"/>
      <c r="J7" s="6172"/>
      <c r="K7" s="6172"/>
      <c r="L7" s="6172"/>
      <c r="M7" s="6172"/>
      <c r="N7" s="6172"/>
      <c r="O7" s="6172"/>
      <c r="P7" s="6174"/>
    </row>
    <row r="8" spans="1:16" ht="12.75" customHeight="1" x14ac:dyDescent="0.2">
      <c r="A8" s="6175" t="s">
        <v>4</v>
      </c>
      <c r="B8" s="6176"/>
      <c r="C8" s="6176"/>
      <c r="D8" s="6177"/>
      <c r="E8" s="6176"/>
      <c r="F8" s="6176"/>
      <c r="G8" s="6176"/>
      <c r="H8" s="6176"/>
      <c r="I8" s="6177"/>
      <c r="J8" s="6176"/>
      <c r="K8" s="6176"/>
      <c r="L8" s="6176"/>
      <c r="M8" s="6176"/>
      <c r="N8" s="6176"/>
      <c r="O8" s="6176"/>
      <c r="P8" s="6178"/>
    </row>
    <row r="9" spans="1:16" ht="12.75" customHeight="1" x14ac:dyDescent="0.2">
      <c r="A9" s="6179" t="s">
        <v>5</v>
      </c>
      <c r="B9" s="6180"/>
      <c r="C9" s="6180"/>
      <c r="D9" s="6181"/>
      <c r="E9" s="6180"/>
      <c r="F9" s="6180"/>
      <c r="G9" s="6180"/>
      <c r="H9" s="6180"/>
      <c r="I9" s="6181"/>
      <c r="J9" s="6180"/>
      <c r="K9" s="6180"/>
      <c r="L9" s="6180"/>
      <c r="M9" s="6180"/>
      <c r="N9" s="6180"/>
      <c r="O9" s="6180"/>
      <c r="P9" s="6182"/>
    </row>
    <row r="10" spans="1:16" ht="12.75" customHeight="1" x14ac:dyDescent="0.2">
      <c r="A10" s="6183" t="s">
        <v>6</v>
      </c>
      <c r="B10" s="6184"/>
      <c r="C10" s="6184"/>
      <c r="D10" s="6185"/>
      <c r="E10" s="6184"/>
      <c r="F10" s="6184"/>
      <c r="G10" s="6184"/>
      <c r="H10" s="6184"/>
      <c r="I10" s="6185"/>
      <c r="J10" s="6184"/>
      <c r="K10" s="6184"/>
      <c r="L10" s="6184"/>
      <c r="M10" s="6184"/>
      <c r="N10" s="6184"/>
      <c r="O10" s="6184"/>
      <c r="P10" s="6186"/>
    </row>
    <row r="11" spans="1:16" ht="12.75" customHeight="1" x14ac:dyDescent="0.2">
      <c r="A11" s="6187"/>
      <c r="B11" s="6188"/>
      <c r="C11" s="6188"/>
      <c r="D11" s="6189"/>
      <c r="E11" s="6188"/>
      <c r="F11" s="6188"/>
      <c r="G11" s="6190"/>
      <c r="H11" s="6188"/>
      <c r="I11" s="6189"/>
      <c r="J11" s="6188"/>
      <c r="K11" s="6188"/>
      <c r="L11" s="6188"/>
      <c r="M11" s="6188"/>
      <c r="N11" s="6188"/>
      <c r="O11" s="6188"/>
      <c r="P11" s="6191"/>
    </row>
    <row r="12" spans="1:16" ht="12.75" customHeight="1" x14ac:dyDescent="0.2">
      <c r="A12" s="6192" t="s">
        <v>69</v>
      </c>
      <c r="B12" s="6193"/>
      <c r="C12" s="6193"/>
      <c r="D12" s="6194"/>
      <c r="E12" s="6193" t="s">
        <v>8</v>
      </c>
      <c r="F12" s="6193"/>
      <c r="G12" s="6193"/>
      <c r="H12" s="6193"/>
      <c r="I12" s="6194"/>
      <c r="J12" s="6193"/>
      <c r="K12" s="6193"/>
      <c r="L12" s="6193"/>
      <c r="M12" s="6193"/>
      <c r="N12" s="6195" t="s">
        <v>70</v>
      </c>
      <c r="O12" s="6193"/>
      <c r="P12" s="6196"/>
    </row>
    <row r="13" spans="1:16" ht="12.75" customHeight="1" x14ac:dyDescent="0.2">
      <c r="A13" s="6197"/>
      <c r="B13" s="6198"/>
      <c r="C13" s="6198"/>
      <c r="D13" s="6199"/>
      <c r="E13" s="6198"/>
      <c r="F13" s="6198"/>
      <c r="G13" s="6198"/>
      <c r="H13" s="6198"/>
      <c r="I13" s="6199"/>
      <c r="J13" s="6198"/>
      <c r="K13" s="6198"/>
      <c r="L13" s="6198"/>
      <c r="M13" s="6198"/>
      <c r="N13" s="6198"/>
      <c r="O13" s="6198"/>
      <c r="P13" s="6200"/>
    </row>
    <row r="14" spans="1:16" ht="12.75" customHeight="1" x14ac:dyDescent="0.2">
      <c r="A14" s="6201" t="s">
        <v>10</v>
      </c>
      <c r="B14" s="6202"/>
      <c r="C14" s="6202"/>
      <c r="D14" s="6203"/>
      <c r="E14" s="6202"/>
      <c r="F14" s="6202"/>
      <c r="G14" s="6202"/>
      <c r="H14" s="6202"/>
      <c r="I14" s="6203"/>
      <c r="J14" s="6202"/>
      <c r="K14" s="6202"/>
      <c r="L14" s="6202"/>
      <c r="M14" s="6202"/>
      <c r="N14" s="6204"/>
      <c r="O14" s="6205"/>
      <c r="P14" s="6206"/>
    </row>
    <row r="15" spans="1:16" ht="12.75" customHeight="1" x14ac:dyDescent="0.2">
      <c r="A15" s="6207"/>
      <c r="B15" s="6208"/>
      <c r="C15" s="6208"/>
      <c r="D15" s="6209"/>
      <c r="E15" s="6208"/>
      <c r="F15" s="6208"/>
      <c r="G15" s="6208"/>
      <c r="H15" s="6208"/>
      <c r="I15" s="6209"/>
      <c r="J15" s="6208"/>
      <c r="K15" s="6208"/>
      <c r="L15" s="6208"/>
      <c r="M15" s="6208"/>
      <c r="N15" s="6210" t="s">
        <v>11</v>
      </c>
      <c r="O15" s="6211" t="s">
        <v>12</v>
      </c>
      <c r="P15" s="6212"/>
    </row>
    <row r="16" spans="1:16" ht="12.75" customHeight="1" x14ac:dyDescent="0.2">
      <c r="A16" s="6213" t="s">
        <v>13</v>
      </c>
      <c r="B16" s="6214"/>
      <c r="C16" s="6214"/>
      <c r="D16" s="6215"/>
      <c r="E16" s="6214"/>
      <c r="F16" s="6214"/>
      <c r="G16" s="6214"/>
      <c r="H16" s="6214"/>
      <c r="I16" s="6215"/>
      <c r="J16" s="6214"/>
      <c r="K16" s="6214"/>
      <c r="L16" s="6214"/>
      <c r="M16" s="6214"/>
      <c r="N16" s="6216"/>
      <c r="O16" s="6217"/>
      <c r="P16" s="6217"/>
    </row>
    <row r="17" spans="1:47" ht="12.75" customHeight="1" x14ac:dyDescent="0.2">
      <c r="A17" s="6218" t="s">
        <v>14</v>
      </c>
      <c r="B17" s="6219"/>
      <c r="C17" s="6219"/>
      <c r="D17" s="6220"/>
      <c r="E17" s="6219"/>
      <c r="F17" s="6219"/>
      <c r="G17" s="6219"/>
      <c r="H17" s="6219"/>
      <c r="I17" s="6220"/>
      <c r="J17" s="6219"/>
      <c r="K17" s="6219"/>
      <c r="L17" s="6219"/>
      <c r="M17" s="6219"/>
      <c r="N17" s="6221" t="s">
        <v>15</v>
      </c>
      <c r="O17" s="6222" t="s">
        <v>16</v>
      </c>
      <c r="P17" s="6223"/>
    </row>
    <row r="18" spans="1:47" ht="12.75" customHeight="1" x14ac:dyDescent="0.2">
      <c r="A18" s="6224"/>
      <c r="B18" s="6225"/>
      <c r="C18" s="6225"/>
      <c r="D18" s="6226"/>
      <c r="E18" s="6225"/>
      <c r="F18" s="6225"/>
      <c r="G18" s="6225"/>
      <c r="H18" s="6225"/>
      <c r="I18" s="6226"/>
      <c r="J18" s="6225"/>
      <c r="K18" s="6225"/>
      <c r="L18" s="6225"/>
      <c r="M18" s="6225"/>
      <c r="N18" s="6227"/>
      <c r="O18" s="6228"/>
      <c r="P18" s="6229" t="s">
        <v>8</v>
      </c>
    </row>
    <row r="19" spans="1:47" ht="12.75" customHeight="1" x14ac:dyDescent="0.2">
      <c r="A19" s="6230"/>
      <c r="B19" s="6231"/>
      <c r="C19" s="6231"/>
      <c r="D19" s="6232"/>
      <c r="E19" s="6231"/>
      <c r="F19" s="6231"/>
      <c r="G19" s="6231"/>
      <c r="H19" s="6231"/>
      <c r="I19" s="6232"/>
      <c r="J19" s="6231"/>
      <c r="K19" s="6233"/>
      <c r="L19" s="6231" t="s">
        <v>17</v>
      </c>
      <c r="M19" s="6231"/>
      <c r="N19" s="6234"/>
      <c r="O19" s="6235"/>
      <c r="P19" s="6236"/>
      <c r="AU19" s="6237"/>
    </row>
    <row r="20" spans="1:47" ht="12.75" customHeight="1" x14ac:dyDescent="0.2">
      <c r="A20" s="6238"/>
      <c r="B20" s="6239"/>
      <c r="C20" s="6239"/>
      <c r="D20" s="6240"/>
      <c r="E20" s="6239"/>
      <c r="F20" s="6239"/>
      <c r="G20" s="6239"/>
      <c r="H20" s="6239"/>
      <c r="I20" s="6240"/>
      <c r="J20" s="6239"/>
      <c r="K20" s="6239"/>
      <c r="L20" s="6239"/>
      <c r="M20" s="6239"/>
      <c r="N20" s="6241"/>
      <c r="O20" s="6242"/>
      <c r="P20" s="6243"/>
    </row>
    <row r="21" spans="1:47" ht="12.75" customHeight="1" x14ac:dyDescent="0.2">
      <c r="A21" s="6244"/>
      <c r="B21" s="6245"/>
      <c r="C21" s="6246"/>
      <c r="D21" s="6246"/>
      <c r="E21" s="6245"/>
      <c r="F21" s="6245"/>
      <c r="G21" s="6245"/>
      <c r="H21" s="6245" t="s">
        <v>8</v>
      </c>
      <c r="I21" s="6247"/>
      <c r="J21" s="6245"/>
      <c r="K21" s="6245"/>
      <c r="L21" s="6245"/>
      <c r="M21" s="6245"/>
      <c r="N21" s="6248"/>
      <c r="O21" s="6249"/>
      <c r="P21" s="6250"/>
    </row>
    <row r="22" spans="1:47" ht="12.75" customHeight="1" x14ac:dyDescent="0.2">
      <c r="A22" s="6251"/>
      <c r="B22" s="6252"/>
      <c r="C22" s="6252"/>
      <c r="D22" s="6253"/>
      <c r="E22" s="6252"/>
      <c r="F22" s="6252"/>
      <c r="G22" s="6252"/>
      <c r="H22" s="6252"/>
      <c r="I22" s="6253"/>
      <c r="J22" s="6252"/>
      <c r="K22" s="6252"/>
      <c r="L22" s="6252"/>
      <c r="M22" s="6252"/>
      <c r="N22" s="6252"/>
      <c r="O22" s="6252"/>
      <c r="P22" s="6254"/>
    </row>
    <row r="23" spans="1:47" ht="12.75" customHeight="1" x14ac:dyDescent="0.2">
      <c r="A23" s="6255" t="s">
        <v>18</v>
      </c>
      <c r="B23" s="6256"/>
      <c r="C23" s="6256"/>
      <c r="D23" s="6257"/>
      <c r="E23" s="6258" t="s">
        <v>19</v>
      </c>
      <c r="F23" s="6258"/>
      <c r="G23" s="6258"/>
      <c r="H23" s="6258"/>
      <c r="I23" s="6258"/>
      <c r="J23" s="6258"/>
      <c r="K23" s="6258"/>
      <c r="L23" s="6258"/>
      <c r="M23" s="6256"/>
      <c r="N23" s="6256"/>
      <c r="O23" s="6256"/>
      <c r="P23" s="6259"/>
    </row>
    <row r="24" spans="1:47" x14ac:dyDescent="0.25">
      <c r="A24" s="6260"/>
      <c r="B24" s="6261"/>
      <c r="C24" s="6261"/>
      <c r="D24" s="6262"/>
      <c r="E24" s="6263" t="s">
        <v>20</v>
      </c>
      <c r="F24" s="6263"/>
      <c r="G24" s="6263"/>
      <c r="H24" s="6263"/>
      <c r="I24" s="6263"/>
      <c r="J24" s="6263"/>
      <c r="K24" s="6263"/>
      <c r="L24" s="6263"/>
      <c r="M24" s="6261"/>
      <c r="N24" s="6261"/>
      <c r="O24" s="6261"/>
      <c r="P24" s="6264"/>
    </row>
    <row r="25" spans="1:47" ht="12.75" customHeight="1" x14ac:dyDescent="0.2">
      <c r="A25" s="6265"/>
      <c r="B25" s="6266" t="s">
        <v>21</v>
      </c>
      <c r="C25" s="6267"/>
      <c r="D25" s="6267"/>
      <c r="E25" s="6267"/>
      <c r="F25" s="6267"/>
      <c r="G25" s="6267"/>
      <c r="H25" s="6267"/>
      <c r="I25" s="6267"/>
      <c r="J25" s="6267"/>
      <c r="K25" s="6267"/>
      <c r="L25" s="6267"/>
      <c r="M25" s="6267"/>
      <c r="N25" s="6267"/>
      <c r="O25" s="6268"/>
      <c r="P25" s="6269"/>
    </row>
    <row r="26" spans="1:47" ht="12.75" customHeight="1" x14ac:dyDescent="0.2">
      <c r="A26" s="6270" t="s">
        <v>22</v>
      </c>
      <c r="B26" s="6271" t="s">
        <v>23</v>
      </c>
      <c r="C26" s="6271"/>
      <c r="D26" s="6270" t="s">
        <v>24</v>
      </c>
      <c r="E26" s="6270" t="s">
        <v>25</v>
      </c>
      <c r="F26" s="6270" t="s">
        <v>22</v>
      </c>
      <c r="G26" s="6271" t="s">
        <v>23</v>
      </c>
      <c r="H26" s="6271"/>
      <c r="I26" s="6270" t="s">
        <v>24</v>
      </c>
      <c r="J26" s="6270" t="s">
        <v>25</v>
      </c>
      <c r="K26" s="6270" t="s">
        <v>22</v>
      </c>
      <c r="L26" s="6271" t="s">
        <v>23</v>
      </c>
      <c r="M26" s="6271"/>
      <c r="N26" s="6272" t="s">
        <v>24</v>
      </c>
      <c r="O26" s="6270" t="s">
        <v>25</v>
      </c>
      <c r="P26" s="6273"/>
    </row>
    <row r="27" spans="1:47" ht="12.75" customHeight="1" x14ac:dyDescent="0.2">
      <c r="A27" s="6274"/>
      <c r="B27" s="6275" t="s">
        <v>26</v>
      </c>
      <c r="C27" s="6275" t="s">
        <v>2</v>
      </c>
      <c r="D27" s="6274"/>
      <c r="E27" s="6274"/>
      <c r="F27" s="6274"/>
      <c r="G27" s="6275" t="s">
        <v>26</v>
      </c>
      <c r="H27" s="6275" t="s">
        <v>2</v>
      </c>
      <c r="I27" s="6274"/>
      <c r="J27" s="6274"/>
      <c r="K27" s="6274"/>
      <c r="L27" s="6275" t="s">
        <v>26</v>
      </c>
      <c r="M27" s="6275" t="s">
        <v>2</v>
      </c>
      <c r="N27" s="6276"/>
      <c r="O27" s="6274"/>
      <c r="P27" s="6277"/>
    </row>
    <row r="28" spans="1:47" ht="12.75" customHeight="1" x14ac:dyDescent="0.2">
      <c r="A28" s="6278">
        <v>1</v>
      </c>
      <c r="B28" s="6279">
        <v>0</v>
      </c>
      <c r="C28" s="6280">
        <v>0.15</v>
      </c>
      <c r="D28" s="6281">
        <v>16000</v>
      </c>
      <c r="E28" s="6282">
        <f t="shared" ref="E28:E59" si="0">D28*(100-2.41)/100</f>
        <v>15614.4</v>
      </c>
      <c r="F28" s="6283">
        <v>33</v>
      </c>
      <c r="G28" s="6284">
        <v>8</v>
      </c>
      <c r="H28" s="6284">
        <v>8.15</v>
      </c>
      <c r="I28" s="6281">
        <v>16000</v>
      </c>
      <c r="J28" s="6282">
        <f t="shared" ref="J28:J59" si="1">I28*(100-2.41)/100</f>
        <v>15614.4</v>
      </c>
      <c r="K28" s="6283">
        <v>65</v>
      </c>
      <c r="L28" s="6284">
        <v>16</v>
      </c>
      <c r="M28" s="6284">
        <v>16.149999999999999</v>
      </c>
      <c r="N28" s="6281">
        <v>16000</v>
      </c>
      <c r="O28" s="6282">
        <f t="shared" ref="O28:O59" si="2">N28*(100-2.41)/100</f>
        <v>15614.4</v>
      </c>
      <c r="P28" s="6285"/>
    </row>
    <row r="29" spans="1:47" ht="12.75" customHeight="1" x14ac:dyDescent="0.2">
      <c r="A29" s="6286">
        <v>2</v>
      </c>
      <c r="B29" s="6286">
        <v>0.15</v>
      </c>
      <c r="C29" s="6287">
        <v>0.3</v>
      </c>
      <c r="D29" s="6288">
        <v>16000</v>
      </c>
      <c r="E29" s="6289">
        <f t="shared" si="0"/>
        <v>15614.4</v>
      </c>
      <c r="F29" s="6290">
        <v>34</v>
      </c>
      <c r="G29" s="6291">
        <v>8.15</v>
      </c>
      <c r="H29" s="6291">
        <v>8.3000000000000007</v>
      </c>
      <c r="I29" s="6288">
        <v>16000</v>
      </c>
      <c r="J29" s="6289">
        <f t="shared" si="1"/>
        <v>15614.4</v>
      </c>
      <c r="K29" s="6290">
        <v>66</v>
      </c>
      <c r="L29" s="6291">
        <v>16.149999999999999</v>
      </c>
      <c r="M29" s="6291">
        <v>16.3</v>
      </c>
      <c r="N29" s="6288">
        <v>16000</v>
      </c>
      <c r="O29" s="6289">
        <f t="shared" si="2"/>
        <v>15614.4</v>
      </c>
      <c r="P29" s="6292"/>
    </row>
    <row r="30" spans="1:47" ht="12.75" customHeight="1" x14ac:dyDescent="0.2">
      <c r="A30" s="6293">
        <v>3</v>
      </c>
      <c r="B30" s="6294">
        <v>0.3</v>
      </c>
      <c r="C30" s="6295">
        <v>0.45</v>
      </c>
      <c r="D30" s="6296">
        <v>16000</v>
      </c>
      <c r="E30" s="6297">
        <f t="shared" si="0"/>
        <v>15614.4</v>
      </c>
      <c r="F30" s="6298">
        <v>35</v>
      </c>
      <c r="G30" s="6299">
        <v>8.3000000000000007</v>
      </c>
      <c r="H30" s="6299">
        <v>8.4499999999999993</v>
      </c>
      <c r="I30" s="6296">
        <v>16000</v>
      </c>
      <c r="J30" s="6297">
        <f t="shared" si="1"/>
        <v>15614.4</v>
      </c>
      <c r="K30" s="6298">
        <v>67</v>
      </c>
      <c r="L30" s="6299">
        <v>16.3</v>
      </c>
      <c r="M30" s="6299">
        <v>16.45</v>
      </c>
      <c r="N30" s="6296">
        <v>16000</v>
      </c>
      <c r="O30" s="6297">
        <f t="shared" si="2"/>
        <v>15614.4</v>
      </c>
      <c r="P30" s="6300"/>
      <c r="V30" s="6301"/>
    </row>
    <row r="31" spans="1:47" ht="12.75" customHeight="1" x14ac:dyDescent="0.2">
      <c r="A31" s="6302">
        <v>4</v>
      </c>
      <c r="B31" s="6302">
        <v>0.45</v>
      </c>
      <c r="C31" s="6303">
        <v>1</v>
      </c>
      <c r="D31" s="6304">
        <v>16000</v>
      </c>
      <c r="E31" s="6305">
        <f t="shared" si="0"/>
        <v>15614.4</v>
      </c>
      <c r="F31" s="6306">
        <v>36</v>
      </c>
      <c r="G31" s="6303">
        <v>8.4499999999999993</v>
      </c>
      <c r="H31" s="6303">
        <v>9</v>
      </c>
      <c r="I31" s="6304">
        <v>16000</v>
      </c>
      <c r="J31" s="6305">
        <f t="shared" si="1"/>
        <v>15614.4</v>
      </c>
      <c r="K31" s="6306">
        <v>68</v>
      </c>
      <c r="L31" s="6303">
        <v>16.45</v>
      </c>
      <c r="M31" s="6303">
        <v>17</v>
      </c>
      <c r="N31" s="6304">
        <v>16000</v>
      </c>
      <c r="O31" s="6305">
        <f t="shared" si="2"/>
        <v>15614.4</v>
      </c>
      <c r="P31" s="6307"/>
    </row>
    <row r="32" spans="1:47" ht="12.75" customHeight="1" x14ac:dyDescent="0.2">
      <c r="A32" s="6308">
        <v>5</v>
      </c>
      <c r="B32" s="6309">
        <v>1</v>
      </c>
      <c r="C32" s="6310">
        <v>1.1499999999999999</v>
      </c>
      <c r="D32" s="6311">
        <v>16000</v>
      </c>
      <c r="E32" s="6312">
        <f t="shared" si="0"/>
        <v>15614.4</v>
      </c>
      <c r="F32" s="6313">
        <v>37</v>
      </c>
      <c r="G32" s="6309">
        <v>9</v>
      </c>
      <c r="H32" s="6309">
        <v>9.15</v>
      </c>
      <c r="I32" s="6311">
        <v>16000</v>
      </c>
      <c r="J32" s="6312">
        <f t="shared" si="1"/>
        <v>15614.4</v>
      </c>
      <c r="K32" s="6313">
        <v>69</v>
      </c>
      <c r="L32" s="6309">
        <v>17</v>
      </c>
      <c r="M32" s="6309">
        <v>17.149999999999999</v>
      </c>
      <c r="N32" s="6311">
        <v>16000</v>
      </c>
      <c r="O32" s="6312">
        <f t="shared" si="2"/>
        <v>15614.4</v>
      </c>
      <c r="P32" s="6314"/>
      <c r="AQ32" s="6311"/>
    </row>
    <row r="33" spans="1:16" ht="12.75" customHeight="1" x14ac:dyDescent="0.2">
      <c r="A33" s="6315">
        <v>6</v>
      </c>
      <c r="B33" s="6316">
        <v>1.1499999999999999</v>
      </c>
      <c r="C33" s="6317">
        <v>1.3</v>
      </c>
      <c r="D33" s="6318">
        <v>16000</v>
      </c>
      <c r="E33" s="6319">
        <f t="shared" si="0"/>
        <v>15614.4</v>
      </c>
      <c r="F33" s="6320">
        <v>38</v>
      </c>
      <c r="G33" s="6317">
        <v>9.15</v>
      </c>
      <c r="H33" s="6317">
        <v>9.3000000000000007</v>
      </c>
      <c r="I33" s="6318">
        <v>16000</v>
      </c>
      <c r="J33" s="6319">
        <f t="shared" si="1"/>
        <v>15614.4</v>
      </c>
      <c r="K33" s="6320">
        <v>70</v>
      </c>
      <c r="L33" s="6317">
        <v>17.149999999999999</v>
      </c>
      <c r="M33" s="6317">
        <v>17.3</v>
      </c>
      <c r="N33" s="6318">
        <v>16000</v>
      </c>
      <c r="O33" s="6319">
        <f t="shared" si="2"/>
        <v>15614.4</v>
      </c>
      <c r="P33" s="6321"/>
    </row>
    <row r="34" spans="1:16" x14ac:dyDescent="0.2">
      <c r="A34" s="6322">
        <v>7</v>
      </c>
      <c r="B34" s="6323">
        <v>1.3</v>
      </c>
      <c r="C34" s="6324">
        <v>1.45</v>
      </c>
      <c r="D34" s="6325">
        <v>16000</v>
      </c>
      <c r="E34" s="6326">
        <f t="shared" si="0"/>
        <v>15614.4</v>
      </c>
      <c r="F34" s="6327">
        <v>39</v>
      </c>
      <c r="G34" s="6328">
        <v>9.3000000000000007</v>
      </c>
      <c r="H34" s="6328">
        <v>9.4499999999999993</v>
      </c>
      <c r="I34" s="6325">
        <v>16000</v>
      </c>
      <c r="J34" s="6326">
        <f t="shared" si="1"/>
        <v>15614.4</v>
      </c>
      <c r="K34" s="6327">
        <v>71</v>
      </c>
      <c r="L34" s="6328">
        <v>17.3</v>
      </c>
      <c r="M34" s="6328">
        <v>17.45</v>
      </c>
      <c r="N34" s="6325">
        <v>16000</v>
      </c>
      <c r="O34" s="6326">
        <f t="shared" si="2"/>
        <v>15614.4</v>
      </c>
      <c r="P34" s="6329"/>
    </row>
    <row r="35" spans="1:16" x14ac:dyDescent="0.2">
      <c r="A35" s="6330">
        <v>8</v>
      </c>
      <c r="B35" s="6330">
        <v>1.45</v>
      </c>
      <c r="C35" s="6331">
        <v>2</v>
      </c>
      <c r="D35" s="6332">
        <v>16000</v>
      </c>
      <c r="E35" s="6333">
        <f t="shared" si="0"/>
        <v>15614.4</v>
      </c>
      <c r="F35" s="6334">
        <v>40</v>
      </c>
      <c r="G35" s="6331">
        <v>9.4499999999999993</v>
      </c>
      <c r="H35" s="6331">
        <v>10</v>
      </c>
      <c r="I35" s="6332">
        <v>16000</v>
      </c>
      <c r="J35" s="6333">
        <f t="shared" si="1"/>
        <v>15614.4</v>
      </c>
      <c r="K35" s="6334">
        <v>72</v>
      </c>
      <c r="L35" s="6335">
        <v>17.45</v>
      </c>
      <c r="M35" s="6331">
        <v>18</v>
      </c>
      <c r="N35" s="6332">
        <v>16000</v>
      </c>
      <c r="O35" s="6333">
        <f t="shared" si="2"/>
        <v>15614.4</v>
      </c>
      <c r="P35" s="6336"/>
    </row>
    <row r="36" spans="1:16" x14ac:dyDescent="0.2">
      <c r="A36" s="6337">
        <v>9</v>
      </c>
      <c r="B36" s="6338">
        <v>2</v>
      </c>
      <c r="C36" s="6339">
        <v>2.15</v>
      </c>
      <c r="D36" s="6340">
        <v>16000</v>
      </c>
      <c r="E36" s="6341">
        <f t="shared" si="0"/>
        <v>15614.4</v>
      </c>
      <c r="F36" s="6342">
        <v>41</v>
      </c>
      <c r="G36" s="6343">
        <v>10</v>
      </c>
      <c r="H36" s="6344">
        <v>10.15</v>
      </c>
      <c r="I36" s="6340">
        <v>16000</v>
      </c>
      <c r="J36" s="6341">
        <f t="shared" si="1"/>
        <v>15614.4</v>
      </c>
      <c r="K36" s="6342">
        <v>73</v>
      </c>
      <c r="L36" s="6344">
        <v>18</v>
      </c>
      <c r="M36" s="6343">
        <v>18.149999999999999</v>
      </c>
      <c r="N36" s="6340">
        <v>16000</v>
      </c>
      <c r="O36" s="6341">
        <f t="shared" si="2"/>
        <v>15614.4</v>
      </c>
      <c r="P36" s="6345"/>
    </row>
    <row r="37" spans="1:16" x14ac:dyDescent="0.2">
      <c r="A37" s="6346">
        <v>10</v>
      </c>
      <c r="B37" s="6346">
        <v>2.15</v>
      </c>
      <c r="C37" s="6347">
        <v>2.2999999999999998</v>
      </c>
      <c r="D37" s="6348">
        <v>16000</v>
      </c>
      <c r="E37" s="6349">
        <f t="shared" si="0"/>
        <v>15614.4</v>
      </c>
      <c r="F37" s="6350">
        <v>42</v>
      </c>
      <c r="G37" s="6347">
        <v>10.15</v>
      </c>
      <c r="H37" s="6351">
        <v>10.3</v>
      </c>
      <c r="I37" s="6348">
        <v>16000</v>
      </c>
      <c r="J37" s="6349">
        <f t="shared" si="1"/>
        <v>15614.4</v>
      </c>
      <c r="K37" s="6350">
        <v>74</v>
      </c>
      <c r="L37" s="6351">
        <v>18.149999999999999</v>
      </c>
      <c r="M37" s="6347">
        <v>18.3</v>
      </c>
      <c r="N37" s="6348">
        <v>16000</v>
      </c>
      <c r="O37" s="6349">
        <f t="shared" si="2"/>
        <v>15614.4</v>
      </c>
      <c r="P37" s="6352"/>
    </row>
    <row r="38" spans="1:16" x14ac:dyDescent="0.2">
      <c r="A38" s="6353">
        <v>11</v>
      </c>
      <c r="B38" s="6354">
        <v>2.2999999999999998</v>
      </c>
      <c r="C38" s="6355">
        <v>2.4500000000000002</v>
      </c>
      <c r="D38" s="6356">
        <v>16000</v>
      </c>
      <c r="E38" s="6357">
        <f t="shared" si="0"/>
        <v>15614.4</v>
      </c>
      <c r="F38" s="6358">
        <v>43</v>
      </c>
      <c r="G38" s="6359">
        <v>10.3</v>
      </c>
      <c r="H38" s="6360">
        <v>10.45</v>
      </c>
      <c r="I38" s="6356">
        <v>16000</v>
      </c>
      <c r="J38" s="6357">
        <f t="shared" si="1"/>
        <v>15614.4</v>
      </c>
      <c r="K38" s="6358">
        <v>75</v>
      </c>
      <c r="L38" s="6360">
        <v>18.3</v>
      </c>
      <c r="M38" s="6359">
        <v>18.45</v>
      </c>
      <c r="N38" s="6356">
        <v>16000</v>
      </c>
      <c r="O38" s="6357">
        <f t="shared" si="2"/>
        <v>15614.4</v>
      </c>
      <c r="P38" s="6361"/>
    </row>
    <row r="39" spans="1:16" x14ac:dyDescent="0.2">
      <c r="A39" s="6362">
        <v>12</v>
      </c>
      <c r="B39" s="6362">
        <v>2.4500000000000002</v>
      </c>
      <c r="C39" s="6363">
        <v>3</v>
      </c>
      <c r="D39" s="6364">
        <v>16000</v>
      </c>
      <c r="E39" s="6365">
        <f t="shared" si="0"/>
        <v>15614.4</v>
      </c>
      <c r="F39" s="6366">
        <v>44</v>
      </c>
      <c r="G39" s="6363">
        <v>10.45</v>
      </c>
      <c r="H39" s="6367">
        <v>11</v>
      </c>
      <c r="I39" s="6364">
        <v>16000</v>
      </c>
      <c r="J39" s="6365">
        <f t="shared" si="1"/>
        <v>15614.4</v>
      </c>
      <c r="K39" s="6366">
        <v>76</v>
      </c>
      <c r="L39" s="6367">
        <v>18.45</v>
      </c>
      <c r="M39" s="6363">
        <v>19</v>
      </c>
      <c r="N39" s="6364">
        <v>16000</v>
      </c>
      <c r="O39" s="6365">
        <f t="shared" si="2"/>
        <v>15614.4</v>
      </c>
      <c r="P39" s="6368"/>
    </row>
    <row r="40" spans="1:16" x14ac:dyDescent="0.2">
      <c r="A40" s="6369">
        <v>13</v>
      </c>
      <c r="B40" s="6370">
        <v>3</v>
      </c>
      <c r="C40" s="6371">
        <v>3.15</v>
      </c>
      <c r="D40" s="6372">
        <v>16000</v>
      </c>
      <c r="E40" s="6373">
        <f t="shared" si="0"/>
        <v>15614.4</v>
      </c>
      <c r="F40" s="6374">
        <v>45</v>
      </c>
      <c r="G40" s="6375">
        <v>11</v>
      </c>
      <c r="H40" s="6376">
        <v>11.15</v>
      </c>
      <c r="I40" s="6372">
        <v>16000</v>
      </c>
      <c r="J40" s="6373">
        <f t="shared" si="1"/>
        <v>15614.4</v>
      </c>
      <c r="K40" s="6374">
        <v>77</v>
      </c>
      <c r="L40" s="6376">
        <v>19</v>
      </c>
      <c r="M40" s="6375">
        <v>19.149999999999999</v>
      </c>
      <c r="N40" s="6372">
        <v>16000</v>
      </c>
      <c r="O40" s="6373">
        <f t="shared" si="2"/>
        <v>15614.4</v>
      </c>
      <c r="P40" s="6377"/>
    </row>
    <row r="41" spans="1:16" x14ac:dyDescent="0.2">
      <c r="A41" s="6378">
        <v>14</v>
      </c>
      <c r="B41" s="6378">
        <v>3.15</v>
      </c>
      <c r="C41" s="6379">
        <v>3.3</v>
      </c>
      <c r="D41" s="6380">
        <v>16000</v>
      </c>
      <c r="E41" s="6381">
        <f t="shared" si="0"/>
        <v>15614.4</v>
      </c>
      <c r="F41" s="6382">
        <v>46</v>
      </c>
      <c r="G41" s="6383">
        <v>11.15</v>
      </c>
      <c r="H41" s="6379">
        <v>11.3</v>
      </c>
      <c r="I41" s="6380">
        <v>16000</v>
      </c>
      <c r="J41" s="6381">
        <f t="shared" si="1"/>
        <v>15614.4</v>
      </c>
      <c r="K41" s="6382">
        <v>78</v>
      </c>
      <c r="L41" s="6379">
        <v>19.149999999999999</v>
      </c>
      <c r="M41" s="6383">
        <v>19.3</v>
      </c>
      <c r="N41" s="6380">
        <v>16000</v>
      </c>
      <c r="O41" s="6381">
        <f t="shared" si="2"/>
        <v>15614.4</v>
      </c>
      <c r="P41" s="6384"/>
    </row>
    <row r="42" spans="1:16" x14ac:dyDescent="0.2">
      <c r="A42" s="6385">
        <v>15</v>
      </c>
      <c r="B42" s="6386">
        <v>3.3</v>
      </c>
      <c r="C42" s="6387">
        <v>3.45</v>
      </c>
      <c r="D42" s="6388">
        <v>16000</v>
      </c>
      <c r="E42" s="6389">
        <f t="shared" si="0"/>
        <v>15614.4</v>
      </c>
      <c r="F42" s="6390">
        <v>47</v>
      </c>
      <c r="G42" s="6391">
        <v>11.3</v>
      </c>
      <c r="H42" s="6392">
        <v>11.45</v>
      </c>
      <c r="I42" s="6388">
        <v>16000</v>
      </c>
      <c r="J42" s="6389">
        <f t="shared" si="1"/>
        <v>15614.4</v>
      </c>
      <c r="K42" s="6390">
        <v>79</v>
      </c>
      <c r="L42" s="6392">
        <v>19.3</v>
      </c>
      <c r="M42" s="6391">
        <v>19.45</v>
      </c>
      <c r="N42" s="6388">
        <v>16000</v>
      </c>
      <c r="O42" s="6389">
        <f t="shared" si="2"/>
        <v>15614.4</v>
      </c>
      <c r="P42" s="6393"/>
    </row>
    <row r="43" spans="1:16" x14ac:dyDescent="0.2">
      <c r="A43" s="6394">
        <v>16</v>
      </c>
      <c r="B43" s="6394">
        <v>3.45</v>
      </c>
      <c r="C43" s="6395">
        <v>4</v>
      </c>
      <c r="D43" s="6396">
        <v>16000</v>
      </c>
      <c r="E43" s="6397">
        <f t="shared" si="0"/>
        <v>15614.4</v>
      </c>
      <c r="F43" s="6398">
        <v>48</v>
      </c>
      <c r="G43" s="6399">
        <v>11.45</v>
      </c>
      <c r="H43" s="6395">
        <v>12</v>
      </c>
      <c r="I43" s="6396">
        <v>16000</v>
      </c>
      <c r="J43" s="6397">
        <f t="shared" si="1"/>
        <v>15614.4</v>
      </c>
      <c r="K43" s="6398">
        <v>80</v>
      </c>
      <c r="L43" s="6395">
        <v>19.45</v>
      </c>
      <c r="M43" s="6395">
        <v>20</v>
      </c>
      <c r="N43" s="6396">
        <v>16000</v>
      </c>
      <c r="O43" s="6397">
        <f t="shared" si="2"/>
        <v>15614.4</v>
      </c>
      <c r="P43" s="6400"/>
    </row>
    <row r="44" spans="1:16" x14ac:dyDescent="0.2">
      <c r="A44" s="6401">
        <v>17</v>
      </c>
      <c r="B44" s="6402">
        <v>4</v>
      </c>
      <c r="C44" s="6403">
        <v>4.1500000000000004</v>
      </c>
      <c r="D44" s="6404">
        <v>16000</v>
      </c>
      <c r="E44" s="6405">
        <f t="shared" si="0"/>
        <v>15614.4</v>
      </c>
      <c r="F44" s="6406">
        <v>49</v>
      </c>
      <c r="G44" s="6407">
        <v>12</v>
      </c>
      <c r="H44" s="6408">
        <v>12.15</v>
      </c>
      <c r="I44" s="6404">
        <v>16000</v>
      </c>
      <c r="J44" s="6405">
        <f t="shared" si="1"/>
        <v>15614.4</v>
      </c>
      <c r="K44" s="6406">
        <v>81</v>
      </c>
      <c r="L44" s="6408">
        <v>20</v>
      </c>
      <c r="M44" s="6407">
        <v>20.149999999999999</v>
      </c>
      <c r="N44" s="6404">
        <v>16000</v>
      </c>
      <c r="O44" s="6405">
        <f t="shared" si="2"/>
        <v>15614.4</v>
      </c>
      <c r="P44" s="6409"/>
    </row>
    <row r="45" spans="1:16" x14ac:dyDescent="0.2">
      <c r="A45" s="6410">
        <v>18</v>
      </c>
      <c r="B45" s="6410">
        <v>4.1500000000000004</v>
      </c>
      <c r="C45" s="6411">
        <v>4.3</v>
      </c>
      <c r="D45" s="6412">
        <v>16000</v>
      </c>
      <c r="E45" s="6413">
        <f t="shared" si="0"/>
        <v>15614.4</v>
      </c>
      <c r="F45" s="6414">
        <v>50</v>
      </c>
      <c r="G45" s="6415">
        <v>12.15</v>
      </c>
      <c r="H45" s="6411">
        <v>12.3</v>
      </c>
      <c r="I45" s="6412">
        <v>16000</v>
      </c>
      <c r="J45" s="6413">
        <f t="shared" si="1"/>
        <v>15614.4</v>
      </c>
      <c r="K45" s="6414">
        <v>82</v>
      </c>
      <c r="L45" s="6411">
        <v>20.149999999999999</v>
      </c>
      <c r="M45" s="6415">
        <v>20.3</v>
      </c>
      <c r="N45" s="6412">
        <v>16000</v>
      </c>
      <c r="O45" s="6413">
        <f t="shared" si="2"/>
        <v>15614.4</v>
      </c>
      <c r="P45" s="6416"/>
    </row>
    <row r="46" spans="1:16" x14ac:dyDescent="0.2">
      <c r="A46" s="6417">
        <v>19</v>
      </c>
      <c r="B46" s="6418">
        <v>4.3</v>
      </c>
      <c r="C46" s="6419">
        <v>4.45</v>
      </c>
      <c r="D46" s="6420">
        <v>16000</v>
      </c>
      <c r="E46" s="6421">
        <f t="shared" si="0"/>
        <v>15614.4</v>
      </c>
      <c r="F46" s="6422">
        <v>51</v>
      </c>
      <c r="G46" s="6423">
        <v>12.3</v>
      </c>
      <c r="H46" s="6424">
        <v>12.45</v>
      </c>
      <c r="I46" s="6420">
        <v>16000</v>
      </c>
      <c r="J46" s="6421">
        <f t="shared" si="1"/>
        <v>15614.4</v>
      </c>
      <c r="K46" s="6422">
        <v>83</v>
      </c>
      <c r="L46" s="6424">
        <v>20.3</v>
      </c>
      <c r="M46" s="6423">
        <v>20.45</v>
      </c>
      <c r="N46" s="6420">
        <v>16000</v>
      </c>
      <c r="O46" s="6421">
        <f t="shared" si="2"/>
        <v>15614.4</v>
      </c>
      <c r="P46" s="6425"/>
    </row>
    <row r="47" spans="1:16" x14ac:dyDescent="0.2">
      <c r="A47" s="6426">
        <v>20</v>
      </c>
      <c r="B47" s="6426">
        <v>4.45</v>
      </c>
      <c r="C47" s="6427">
        <v>5</v>
      </c>
      <c r="D47" s="6428">
        <v>16000</v>
      </c>
      <c r="E47" s="6429">
        <f t="shared" si="0"/>
        <v>15614.4</v>
      </c>
      <c r="F47" s="6430">
        <v>52</v>
      </c>
      <c r="G47" s="6431">
        <v>12.45</v>
      </c>
      <c r="H47" s="6427">
        <v>13</v>
      </c>
      <c r="I47" s="6428">
        <v>16000</v>
      </c>
      <c r="J47" s="6429">
        <f t="shared" si="1"/>
        <v>15614.4</v>
      </c>
      <c r="K47" s="6430">
        <v>84</v>
      </c>
      <c r="L47" s="6427">
        <v>20.45</v>
      </c>
      <c r="M47" s="6431">
        <v>21</v>
      </c>
      <c r="N47" s="6428">
        <v>16000</v>
      </c>
      <c r="O47" s="6429">
        <f t="shared" si="2"/>
        <v>15614.4</v>
      </c>
      <c r="P47" s="6432"/>
    </row>
    <row r="48" spans="1:16" x14ac:dyDescent="0.2">
      <c r="A48" s="6433">
        <v>21</v>
      </c>
      <c r="B48" s="6434">
        <v>5</v>
      </c>
      <c r="C48" s="6435">
        <v>5.15</v>
      </c>
      <c r="D48" s="6436">
        <v>16000</v>
      </c>
      <c r="E48" s="6437">
        <f t="shared" si="0"/>
        <v>15614.4</v>
      </c>
      <c r="F48" s="6438">
        <v>53</v>
      </c>
      <c r="G48" s="6434">
        <v>13</v>
      </c>
      <c r="H48" s="6439">
        <v>13.15</v>
      </c>
      <c r="I48" s="6436">
        <v>16000</v>
      </c>
      <c r="J48" s="6437">
        <f t="shared" si="1"/>
        <v>15614.4</v>
      </c>
      <c r="K48" s="6438">
        <v>85</v>
      </c>
      <c r="L48" s="6439">
        <v>21</v>
      </c>
      <c r="M48" s="6434">
        <v>21.15</v>
      </c>
      <c r="N48" s="6436">
        <v>16000</v>
      </c>
      <c r="O48" s="6437">
        <f t="shared" si="2"/>
        <v>15614.4</v>
      </c>
      <c r="P48" s="6440"/>
    </row>
    <row r="49" spans="1:17" x14ac:dyDescent="0.2">
      <c r="A49" s="6441">
        <v>22</v>
      </c>
      <c r="B49" s="6442">
        <v>5.15</v>
      </c>
      <c r="C49" s="6443">
        <v>5.3</v>
      </c>
      <c r="D49" s="6444">
        <v>16000</v>
      </c>
      <c r="E49" s="6445">
        <f t="shared" si="0"/>
        <v>15614.4</v>
      </c>
      <c r="F49" s="6446">
        <v>54</v>
      </c>
      <c r="G49" s="6447">
        <v>13.15</v>
      </c>
      <c r="H49" s="6443">
        <v>13.3</v>
      </c>
      <c r="I49" s="6444">
        <v>16000</v>
      </c>
      <c r="J49" s="6445">
        <f t="shared" si="1"/>
        <v>15614.4</v>
      </c>
      <c r="K49" s="6446">
        <v>86</v>
      </c>
      <c r="L49" s="6443">
        <v>21.15</v>
      </c>
      <c r="M49" s="6447">
        <v>21.3</v>
      </c>
      <c r="N49" s="6444">
        <v>16000</v>
      </c>
      <c r="O49" s="6445">
        <f t="shared" si="2"/>
        <v>15614.4</v>
      </c>
      <c r="P49" s="6448"/>
    </row>
    <row r="50" spans="1:17" x14ac:dyDescent="0.2">
      <c r="A50" s="6449">
        <v>23</v>
      </c>
      <c r="B50" s="6450">
        <v>5.3</v>
      </c>
      <c r="C50" s="6451">
        <v>5.45</v>
      </c>
      <c r="D50" s="6452">
        <v>16000</v>
      </c>
      <c r="E50" s="6453">
        <f t="shared" si="0"/>
        <v>15614.4</v>
      </c>
      <c r="F50" s="6454">
        <v>55</v>
      </c>
      <c r="G50" s="6450">
        <v>13.3</v>
      </c>
      <c r="H50" s="6455">
        <v>13.45</v>
      </c>
      <c r="I50" s="6452">
        <v>16000</v>
      </c>
      <c r="J50" s="6453">
        <f t="shared" si="1"/>
        <v>15614.4</v>
      </c>
      <c r="K50" s="6454">
        <v>87</v>
      </c>
      <c r="L50" s="6455">
        <v>21.3</v>
      </c>
      <c r="M50" s="6450">
        <v>21.45</v>
      </c>
      <c r="N50" s="6452">
        <v>16000</v>
      </c>
      <c r="O50" s="6453">
        <f t="shared" si="2"/>
        <v>15614.4</v>
      </c>
      <c r="P50" s="6456"/>
    </row>
    <row r="51" spans="1:17" x14ac:dyDescent="0.2">
      <c r="A51" s="6457">
        <v>24</v>
      </c>
      <c r="B51" s="6458">
        <v>5.45</v>
      </c>
      <c r="C51" s="6459">
        <v>6</v>
      </c>
      <c r="D51" s="6460">
        <v>16000</v>
      </c>
      <c r="E51" s="6461">
        <f t="shared" si="0"/>
        <v>15614.4</v>
      </c>
      <c r="F51" s="6462">
        <v>56</v>
      </c>
      <c r="G51" s="6463">
        <v>13.45</v>
      </c>
      <c r="H51" s="6459">
        <v>14</v>
      </c>
      <c r="I51" s="6460">
        <v>16000</v>
      </c>
      <c r="J51" s="6461">
        <f t="shared" si="1"/>
        <v>15614.4</v>
      </c>
      <c r="K51" s="6462">
        <v>88</v>
      </c>
      <c r="L51" s="6459">
        <v>21.45</v>
      </c>
      <c r="M51" s="6463">
        <v>22</v>
      </c>
      <c r="N51" s="6460">
        <v>16000</v>
      </c>
      <c r="O51" s="6461">
        <f t="shared" si="2"/>
        <v>15614.4</v>
      </c>
      <c r="P51" s="6464"/>
    </row>
    <row r="52" spans="1:17" x14ac:dyDescent="0.2">
      <c r="A52" s="6465">
        <v>25</v>
      </c>
      <c r="B52" s="6466">
        <v>6</v>
      </c>
      <c r="C52" s="6467">
        <v>6.15</v>
      </c>
      <c r="D52" s="6468">
        <v>16000</v>
      </c>
      <c r="E52" s="6469">
        <f t="shared" si="0"/>
        <v>15614.4</v>
      </c>
      <c r="F52" s="6470">
        <v>57</v>
      </c>
      <c r="G52" s="6466">
        <v>14</v>
      </c>
      <c r="H52" s="6471">
        <v>14.15</v>
      </c>
      <c r="I52" s="6468">
        <v>16000</v>
      </c>
      <c r="J52" s="6469">
        <f t="shared" si="1"/>
        <v>15614.4</v>
      </c>
      <c r="K52" s="6470">
        <v>89</v>
      </c>
      <c r="L52" s="6471">
        <v>22</v>
      </c>
      <c r="M52" s="6466">
        <v>22.15</v>
      </c>
      <c r="N52" s="6468">
        <v>16000</v>
      </c>
      <c r="O52" s="6469">
        <f t="shared" si="2"/>
        <v>15614.4</v>
      </c>
      <c r="P52" s="6472"/>
    </row>
    <row r="53" spans="1:17" x14ac:dyDescent="0.2">
      <c r="A53" s="6473">
        <v>26</v>
      </c>
      <c r="B53" s="6474">
        <v>6.15</v>
      </c>
      <c r="C53" s="6475">
        <v>6.3</v>
      </c>
      <c r="D53" s="6476">
        <v>16000</v>
      </c>
      <c r="E53" s="6477">
        <f t="shared" si="0"/>
        <v>15614.4</v>
      </c>
      <c r="F53" s="6478">
        <v>58</v>
      </c>
      <c r="G53" s="6479">
        <v>14.15</v>
      </c>
      <c r="H53" s="6475">
        <v>14.3</v>
      </c>
      <c r="I53" s="6476">
        <v>16000</v>
      </c>
      <c r="J53" s="6477">
        <f t="shared" si="1"/>
        <v>15614.4</v>
      </c>
      <c r="K53" s="6478">
        <v>90</v>
      </c>
      <c r="L53" s="6475">
        <v>22.15</v>
      </c>
      <c r="M53" s="6479">
        <v>22.3</v>
      </c>
      <c r="N53" s="6476">
        <v>16000</v>
      </c>
      <c r="O53" s="6477">
        <f t="shared" si="2"/>
        <v>15614.4</v>
      </c>
      <c r="P53" s="6480"/>
    </row>
    <row r="54" spans="1:17" x14ac:dyDescent="0.2">
      <c r="A54" s="6481">
        <v>27</v>
      </c>
      <c r="B54" s="6482">
        <v>6.3</v>
      </c>
      <c r="C54" s="6483">
        <v>6.45</v>
      </c>
      <c r="D54" s="6484">
        <v>16000</v>
      </c>
      <c r="E54" s="6485">
        <f t="shared" si="0"/>
        <v>15614.4</v>
      </c>
      <c r="F54" s="6486">
        <v>59</v>
      </c>
      <c r="G54" s="6482">
        <v>14.3</v>
      </c>
      <c r="H54" s="6487">
        <v>14.45</v>
      </c>
      <c r="I54" s="6484">
        <v>16000</v>
      </c>
      <c r="J54" s="6485">
        <f t="shared" si="1"/>
        <v>15614.4</v>
      </c>
      <c r="K54" s="6486">
        <v>91</v>
      </c>
      <c r="L54" s="6487">
        <v>22.3</v>
      </c>
      <c r="M54" s="6482">
        <v>22.45</v>
      </c>
      <c r="N54" s="6484">
        <v>16000</v>
      </c>
      <c r="O54" s="6485">
        <f t="shared" si="2"/>
        <v>15614.4</v>
      </c>
      <c r="P54" s="6488"/>
    </row>
    <row r="55" spans="1:17" x14ac:dyDescent="0.2">
      <c r="A55" s="6489">
        <v>28</v>
      </c>
      <c r="B55" s="6490">
        <v>6.45</v>
      </c>
      <c r="C55" s="6491">
        <v>7</v>
      </c>
      <c r="D55" s="6492">
        <v>16000</v>
      </c>
      <c r="E55" s="6493">
        <f t="shared" si="0"/>
        <v>15614.4</v>
      </c>
      <c r="F55" s="6494">
        <v>60</v>
      </c>
      <c r="G55" s="6495">
        <v>14.45</v>
      </c>
      <c r="H55" s="6495">
        <v>15</v>
      </c>
      <c r="I55" s="6492">
        <v>16000</v>
      </c>
      <c r="J55" s="6493">
        <f t="shared" si="1"/>
        <v>15614.4</v>
      </c>
      <c r="K55" s="6494">
        <v>92</v>
      </c>
      <c r="L55" s="6491">
        <v>22.45</v>
      </c>
      <c r="M55" s="6495">
        <v>23</v>
      </c>
      <c r="N55" s="6492">
        <v>16000</v>
      </c>
      <c r="O55" s="6493">
        <f t="shared" si="2"/>
        <v>15614.4</v>
      </c>
      <c r="P55" s="6496"/>
    </row>
    <row r="56" spans="1:17" x14ac:dyDescent="0.2">
      <c r="A56" s="6497">
        <v>29</v>
      </c>
      <c r="B56" s="6498">
        <v>7</v>
      </c>
      <c r="C56" s="6499">
        <v>7.15</v>
      </c>
      <c r="D56" s="6500">
        <v>16000</v>
      </c>
      <c r="E56" s="6501">
        <f t="shared" si="0"/>
        <v>15614.4</v>
      </c>
      <c r="F56" s="6502">
        <v>61</v>
      </c>
      <c r="G56" s="6498">
        <v>15</v>
      </c>
      <c r="H56" s="6498">
        <v>15.15</v>
      </c>
      <c r="I56" s="6500">
        <v>16000</v>
      </c>
      <c r="J56" s="6501">
        <f t="shared" si="1"/>
        <v>15614.4</v>
      </c>
      <c r="K56" s="6502">
        <v>93</v>
      </c>
      <c r="L56" s="6503">
        <v>23</v>
      </c>
      <c r="M56" s="6498">
        <v>23.15</v>
      </c>
      <c r="N56" s="6500">
        <v>16000</v>
      </c>
      <c r="O56" s="6501">
        <f t="shared" si="2"/>
        <v>15614.4</v>
      </c>
      <c r="P56" s="6504"/>
    </row>
    <row r="57" spans="1:17" x14ac:dyDescent="0.2">
      <c r="A57" s="6505">
        <v>30</v>
      </c>
      <c r="B57" s="6506">
        <v>7.15</v>
      </c>
      <c r="C57" s="6507">
        <v>7.3</v>
      </c>
      <c r="D57" s="6508">
        <v>16000</v>
      </c>
      <c r="E57" s="6509">
        <f t="shared" si="0"/>
        <v>15614.4</v>
      </c>
      <c r="F57" s="6510">
        <v>62</v>
      </c>
      <c r="G57" s="6511">
        <v>15.15</v>
      </c>
      <c r="H57" s="6511">
        <v>15.3</v>
      </c>
      <c r="I57" s="6508">
        <v>16000</v>
      </c>
      <c r="J57" s="6509">
        <f t="shared" si="1"/>
        <v>15614.4</v>
      </c>
      <c r="K57" s="6510">
        <v>94</v>
      </c>
      <c r="L57" s="6511">
        <v>23.15</v>
      </c>
      <c r="M57" s="6511">
        <v>23.3</v>
      </c>
      <c r="N57" s="6508">
        <v>16000</v>
      </c>
      <c r="O57" s="6509">
        <f t="shared" si="2"/>
        <v>15614.4</v>
      </c>
      <c r="P57" s="6512"/>
    </row>
    <row r="58" spans="1:17" x14ac:dyDescent="0.2">
      <c r="A58" s="6513">
        <v>31</v>
      </c>
      <c r="B58" s="6514">
        <v>7.3</v>
      </c>
      <c r="C58" s="6515">
        <v>7.45</v>
      </c>
      <c r="D58" s="6516">
        <v>16000</v>
      </c>
      <c r="E58" s="6517">
        <f t="shared" si="0"/>
        <v>15614.4</v>
      </c>
      <c r="F58" s="6518">
        <v>63</v>
      </c>
      <c r="G58" s="6514">
        <v>15.3</v>
      </c>
      <c r="H58" s="6514">
        <v>15.45</v>
      </c>
      <c r="I58" s="6516">
        <v>16000</v>
      </c>
      <c r="J58" s="6517">
        <f t="shared" si="1"/>
        <v>15614.4</v>
      </c>
      <c r="K58" s="6518">
        <v>95</v>
      </c>
      <c r="L58" s="6514">
        <v>23.3</v>
      </c>
      <c r="M58" s="6514">
        <v>23.45</v>
      </c>
      <c r="N58" s="6516">
        <v>16000</v>
      </c>
      <c r="O58" s="6517">
        <f t="shared" si="2"/>
        <v>15614.4</v>
      </c>
      <c r="P58" s="6519"/>
    </row>
    <row r="59" spans="1:17" x14ac:dyDescent="0.2">
      <c r="A59" s="6520">
        <v>32</v>
      </c>
      <c r="B59" s="6521">
        <v>7.45</v>
      </c>
      <c r="C59" s="6522">
        <v>8</v>
      </c>
      <c r="D59" s="6523">
        <v>16000</v>
      </c>
      <c r="E59" s="6524">
        <f t="shared" si="0"/>
        <v>15614.4</v>
      </c>
      <c r="F59" s="6525">
        <v>64</v>
      </c>
      <c r="G59" s="6526">
        <v>15.45</v>
      </c>
      <c r="H59" s="6526">
        <v>16</v>
      </c>
      <c r="I59" s="6523">
        <v>16000</v>
      </c>
      <c r="J59" s="6524">
        <f t="shared" si="1"/>
        <v>15614.4</v>
      </c>
      <c r="K59" s="6525">
        <v>96</v>
      </c>
      <c r="L59" s="6526">
        <v>23.45</v>
      </c>
      <c r="M59" s="6526">
        <v>24</v>
      </c>
      <c r="N59" s="6523">
        <v>16000</v>
      </c>
      <c r="O59" s="6524">
        <f t="shared" si="2"/>
        <v>15614.4</v>
      </c>
      <c r="P59" s="6527"/>
      <c r="Q59">
        <f>AVERAGE(D28:D59,I28:I59,N28:N59)/1000</f>
        <v>16</v>
      </c>
    </row>
    <row r="60" spans="1:17" x14ac:dyDescent="0.2">
      <c r="A60" s="6528" t="s">
        <v>27</v>
      </c>
      <c r="B60" s="6529"/>
      <c r="C60" s="6529"/>
      <c r="D60" s="6530">
        <f>SUM(D28:D59)</f>
        <v>512000</v>
      </c>
      <c r="E60" s="6531">
        <f>SUM(E28:E59)</f>
        <v>499660.80000000028</v>
      </c>
      <c r="F60" s="6529"/>
      <c r="G60" s="6529"/>
      <c r="H60" s="6529"/>
      <c r="I60" s="6530">
        <f>SUM(I28:I59)</f>
        <v>512000</v>
      </c>
      <c r="J60" s="6531">
        <f>SUM(J28:J59)</f>
        <v>499660.80000000028</v>
      </c>
      <c r="K60" s="6529"/>
      <c r="L60" s="6529"/>
      <c r="M60" s="6529"/>
      <c r="N60" s="6529">
        <f>SUM(N28:N59)</f>
        <v>512000</v>
      </c>
      <c r="O60" s="6531">
        <f>SUM(O28:O59)</f>
        <v>499660.80000000028</v>
      </c>
      <c r="P60" s="6532"/>
    </row>
    <row r="64" spans="1:17" x14ac:dyDescent="0.2">
      <c r="A64" t="s">
        <v>71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6533"/>
      <c r="B66" s="6534"/>
      <c r="C66" s="6534"/>
      <c r="D66" s="6535"/>
      <c r="E66" s="6534"/>
      <c r="F66" s="6534"/>
      <c r="G66" s="6534"/>
      <c r="H66" s="6534"/>
      <c r="I66" s="6535"/>
      <c r="J66" s="6536"/>
      <c r="K66" s="6534"/>
      <c r="L66" s="6534"/>
      <c r="M66" s="6534"/>
      <c r="N66" s="6534"/>
      <c r="O66" s="6534"/>
      <c r="P66" s="6537"/>
    </row>
    <row r="67" spans="1:16" x14ac:dyDescent="0.2">
      <c r="A67" s="6538" t="s">
        <v>28</v>
      </c>
      <c r="B67" s="6539"/>
      <c r="C67" s="6539"/>
      <c r="D67" s="6540"/>
      <c r="E67" s="6541"/>
      <c r="F67" s="6539"/>
      <c r="G67" s="6539"/>
      <c r="H67" s="6541"/>
      <c r="I67" s="6540"/>
      <c r="J67" s="6542"/>
      <c r="K67" s="6539"/>
      <c r="L67" s="6539"/>
      <c r="M67" s="6539"/>
      <c r="N67" s="6539"/>
      <c r="O67" s="6539"/>
      <c r="P67" s="6543"/>
    </row>
    <row r="68" spans="1:16" x14ac:dyDescent="0.2">
      <c r="A68" s="6544"/>
      <c r="B68" s="6545"/>
      <c r="C68" s="6545"/>
      <c r="D68" s="6545"/>
      <c r="E68" s="6545"/>
      <c r="F68" s="6545"/>
      <c r="G68" s="6545"/>
      <c r="H68" s="6545"/>
      <c r="I68" s="6545"/>
      <c r="J68" s="6545"/>
      <c r="K68" s="6545"/>
      <c r="L68" s="6546"/>
      <c r="M68" s="6546"/>
      <c r="N68" s="6546"/>
      <c r="O68" s="6546"/>
      <c r="P68" s="6547"/>
    </row>
    <row r="69" spans="1:16" x14ac:dyDescent="0.2">
      <c r="A69" s="6548"/>
      <c r="B69" s="6549"/>
      <c r="C69" s="6549"/>
      <c r="D69" s="6550"/>
      <c r="E69" s="6551"/>
      <c r="F69" s="6549"/>
      <c r="G69" s="6549"/>
      <c r="H69" s="6551"/>
      <c r="I69" s="6550"/>
      <c r="J69" s="6552"/>
      <c r="K69" s="6549"/>
      <c r="L69" s="6549"/>
      <c r="M69" s="6549"/>
      <c r="N69" s="6549"/>
      <c r="O69" s="6549"/>
      <c r="P69" s="6553"/>
    </row>
    <row r="70" spans="1:16" x14ac:dyDescent="0.2">
      <c r="A70" s="6554"/>
      <c r="B70" s="6555"/>
      <c r="C70" s="6555"/>
      <c r="D70" s="6556"/>
      <c r="E70" s="6557"/>
      <c r="F70" s="6555"/>
      <c r="G70" s="6555"/>
      <c r="H70" s="6557"/>
      <c r="I70" s="6556"/>
      <c r="J70" s="6555"/>
      <c r="K70" s="6555"/>
      <c r="L70" s="6555"/>
      <c r="M70" s="6555"/>
      <c r="N70" s="6555"/>
      <c r="O70" s="6555"/>
      <c r="P70" s="6558"/>
    </row>
    <row r="71" spans="1:16" x14ac:dyDescent="0.2">
      <c r="A71" s="6559"/>
      <c r="B71" s="6560"/>
      <c r="C71" s="6560"/>
      <c r="D71" s="6561"/>
      <c r="E71" s="6562"/>
      <c r="F71" s="6560"/>
      <c r="G71" s="6560"/>
      <c r="H71" s="6562"/>
      <c r="I71" s="6561"/>
      <c r="J71" s="6560"/>
      <c r="K71" s="6560"/>
      <c r="L71" s="6560"/>
      <c r="M71" s="6560"/>
      <c r="N71" s="6560"/>
      <c r="O71" s="6560"/>
      <c r="P71" s="6563"/>
    </row>
    <row r="72" spans="1:16" x14ac:dyDescent="0.2">
      <c r="A72" s="6564"/>
      <c r="B72" s="6565"/>
      <c r="C72" s="6565"/>
      <c r="D72" s="6566"/>
      <c r="E72" s="6567"/>
      <c r="F72" s="6565"/>
      <c r="G72" s="6565"/>
      <c r="H72" s="6567"/>
      <c r="I72" s="6566"/>
      <c r="J72" s="6565"/>
      <c r="K72" s="6565"/>
      <c r="L72" s="6565"/>
      <c r="M72" s="6565" t="s">
        <v>29</v>
      </c>
      <c r="N72" s="6565"/>
      <c r="O72" s="6565"/>
      <c r="P72" s="6568"/>
    </row>
    <row r="73" spans="1:16" x14ac:dyDescent="0.2">
      <c r="A73" s="6569"/>
      <c r="B73" s="6570"/>
      <c r="C73" s="6570"/>
      <c r="D73" s="6571"/>
      <c r="E73" s="6572"/>
      <c r="F73" s="6570"/>
      <c r="G73" s="6570"/>
      <c r="H73" s="6572"/>
      <c r="I73" s="6571"/>
      <c r="J73" s="6570"/>
      <c r="K73" s="6570"/>
      <c r="L73" s="6570"/>
      <c r="M73" s="6570" t="s">
        <v>30</v>
      </c>
      <c r="N73" s="6570"/>
      <c r="O73" s="6570"/>
      <c r="P73" s="6573"/>
    </row>
    <row r="74" spans="1:16" ht="15.75" x14ac:dyDescent="0.25">
      <c r="E74" s="6574"/>
      <c r="H74" s="6574"/>
    </row>
    <row r="75" spans="1:16" ht="15.75" x14ac:dyDescent="0.25">
      <c r="C75" s="6575"/>
      <c r="E75" s="6576"/>
      <c r="H75" s="6576"/>
    </row>
    <row r="76" spans="1:16" ht="15.75" x14ac:dyDescent="0.25">
      <c r="E76" s="6577"/>
      <c r="H76" s="6577"/>
    </row>
    <row r="77" spans="1:16" ht="15.75" x14ac:dyDescent="0.25">
      <c r="E77" s="6578"/>
      <c r="H77" s="6578"/>
    </row>
    <row r="78" spans="1:16" ht="15.75" x14ac:dyDescent="0.25">
      <c r="E78" s="6579"/>
      <c r="H78" s="6579"/>
    </row>
    <row r="79" spans="1:16" ht="15.75" x14ac:dyDescent="0.25">
      <c r="E79" s="6580"/>
      <c r="H79" s="6580"/>
    </row>
    <row r="80" spans="1:16" ht="15.75" x14ac:dyDescent="0.25">
      <c r="E80" s="6581"/>
      <c r="H80" s="6581"/>
    </row>
    <row r="81" spans="5:13" ht="15.75" x14ac:dyDescent="0.25">
      <c r="E81" s="6582"/>
      <c r="H81" s="6582"/>
    </row>
    <row r="82" spans="5:13" ht="15.75" x14ac:dyDescent="0.25">
      <c r="E82" s="6583"/>
      <c r="H82" s="6583"/>
    </row>
    <row r="83" spans="5:13" ht="15.75" x14ac:dyDescent="0.25">
      <c r="E83" s="6584"/>
      <c r="H83" s="6584"/>
    </row>
    <row r="84" spans="5:13" ht="15.75" x14ac:dyDescent="0.25">
      <c r="E84" s="6585"/>
      <c r="H84" s="6585"/>
    </row>
    <row r="85" spans="5:13" ht="15.75" x14ac:dyDescent="0.25">
      <c r="E85" s="6586"/>
      <c r="H85" s="6586"/>
    </row>
    <row r="86" spans="5:13" ht="15.75" x14ac:dyDescent="0.25">
      <c r="E86" s="6587"/>
      <c r="H86" s="6587"/>
    </row>
    <row r="87" spans="5:13" ht="15.75" x14ac:dyDescent="0.25">
      <c r="E87" s="6588"/>
      <c r="H87" s="6588"/>
    </row>
    <row r="88" spans="5:13" ht="15.75" x14ac:dyDescent="0.25">
      <c r="E88" s="6589"/>
      <c r="H88" s="6589"/>
    </row>
    <row r="89" spans="5:13" ht="15.75" x14ac:dyDescent="0.25">
      <c r="E89" s="6590"/>
      <c r="H89" s="6590"/>
    </row>
    <row r="90" spans="5:13" ht="15.75" x14ac:dyDescent="0.25">
      <c r="E90" s="6591"/>
      <c r="H90" s="6591"/>
    </row>
    <row r="91" spans="5:13" ht="15.75" x14ac:dyDescent="0.25">
      <c r="E91" s="6592"/>
      <c r="H91" s="6592"/>
    </row>
    <row r="92" spans="5:13" ht="15.75" x14ac:dyDescent="0.25">
      <c r="E92" s="6593"/>
      <c r="H92" s="6593"/>
    </row>
    <row r="93" spans="5:13" ht="15.75" x14ac:dyDescent="0.25">
      <c r="E93" s="6594"/>
      <c r="H93" s="6594"/>
    </row>
    <row r="94" spans="5:13" ht="15.75" x14ac:dyDescent="0.25">
      <c r="E94" s="6595"/>
      <c r="H94" s="6595"/>
    </row>
    <row r="95" spans="5:13" ht="15.75" x14ac:dyDescent="0.25">
      <c r="E95" s="6596"/>
      <c r="H95" s="6596"/>
    </row>
    <row r="96" spans="5:13" ht="15.75" x14ac:dyDescent="0.25">
      <c r="E96" s="6597"/>
      <c r="H96" s="6597"/>
      <c r="M96" s="6598" t="s">
        <v>8</v>
      </c>
    </row>
    <row r="97" spans="5:14" ht="15.75" x14ac:dyDescent="0.25">
      <c r="E97" s="6599"/>
      <c r="H97" s="6599"/>
    </row>
    <row r="98" spans="5:14" ht="15.75" x14ac:dyDescent="0.25">
      <c r="E98" s="6600"/>
      <c r="H98" s="6600"/>
    </row>
    <row r="99" spans="5:14" ht="15.75" x14ac:dyDescent="0.25">
      <c r="E99" s="6601"/>
      <c r="H99" s="6601"/>
    </row>
    <row r="101" spans="5:14" x14ac:dyDescent="0.2">
      <c r="N101" s="6602"/>
    </row>
    <row r="126" spans="4:4" x14ac:dyDescent="0.2">
      <c r="D126" s="6603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6604"/>
      <c r="B1" s="6605"/>
      <c r="C1" s="6605"/>
      <c r="D1" s="6606"/>
      <c r="E1" s="6605"/>
      <c r="F1" s="6605"/>
      <c r="G1" s="6605"/>
      <c r="H1" s="6605"/>
      <c r="I1" s="6606"/>
      <c r="J1" s="6605"/>
      <c r="K1" s="6605"/>
      <c r="L1" s="6605"/>
      <c r="M1" s="6605"/>
      <c r="N1" s="6605"/>
      <c r="O1" s="6605"/>
      <c r="P1" s="6607"/>
    </row>
    <row r="2" spans="1:16" ht="12.75" customHeight="1" x14ac:dyDescent="0.2">
      <c r="A2" s="6608" t="s">
        <v>0</v>
      </c>
      <c r="B2" s="6609"/>
      <c r="C2" s="6609"/>
      <c r="D2" s="6609"/>
      <c r="E2" s="6609"/>
      <c r="F2" s="6609"/>
      <c r="G2" s="6609"/>
      <c r="H2" s="6609"/>
      <c r="I2" s="6609"/>
      <c r="J2" s="6609"/>
      <c r="K2" s="6609"/>
      <c r="L2" s="6609"/>
      <c r="M2" s="6609"/>
      <c r="N2" s="6609"/>
      <c r="O2" s="6609"/>
      <c r="P2" s="6610"/>
    </row>
    <row r="3" spans="1:16" ht="12.75" customHeight="1" x14ac:dyDescent="0.2">
      <c r="A3" s="6611"/>
      <c r="B3" s="6612"/>
      <c r="C3" s="6612"/>
      <c r="D3" s="6612"/>
      <c r="E3" s="6612"/>
      <c r="F3" s="6612"/>
      <c r="G3" s="6612"/>
      <c r="H3" s="6612"/>
      <c r="I3" s="6612"/>
      <c r="J3" s="6612"/>
      <c r="K3" s="6612"/>
      <c r="L3" s="6612"/>
      <c r="M3" s="6612"/>
      <c r="N3" s="6612"/>
      <c r="O3" s="6612"/>
      <c r="P3" s="6613"/>
    </row>
    <row r="4" spans="1:16" ht="12.75" customHeight="1" x14ac:dyDescent="0.2">
      <c r="A4" s="6614" t="s">
        <v>72</v>
      </c>
      <c r="B4" s="6615"/>
      <c r="C4" s="6615"/>
      <c r="D4" s="6615"/>
      <c r="E4" s="6615"/>
      <c r="F4" s="6615"/>
      <c r="G4" s="6615"/>
      <c r="H4" s="6615"/>
      <c r="I4" s="6615"/>
      <c r="J4" s="6616"/>
      <c r="K4" s="6617"/>
      <c r="L4" s="6617"/>
      <c r="M4" s="6617"/>
      <c r="N4" s="6617"/>
      <c r="O4" s="6617"/>
      <c r="P4" s="6618"/>
    </row>
    <row r="5" spans="1:16" ht="12.75" customHeight="1" x14ac:dyDescent="0.2">
      <c r="A5" s="6619"/>
      <c r="B5" s="6620"/>
      <c r="C5" s="6620"/>
      <c r="D5" s="6621"/>
      <c r="E5" s="6620"/>
      <c r="F5" s="6620"/>
      <c r="G5" s="6620"/>
      <c r="H5" s="6620"/>
      <c r="I5" s="6621"/>
      <c r="J5" s="6620"/>
      <c r="K5" s="6620"/>
      <c r="L5" s="6620"/>
      <c r="M5" s="6620"/>
      <c r="N5" s="6620"/>
      <c r="O5" s="6620"/>
      <c r="P5" s="6622"/>
    </row>
    <row r="6" spans="1:16" ht="12.75" customHeight="1" x14ac:dyDescent="0.2">
      <c r="A6" s="6623" t="s">
        <v>2</v>
      </c>
      <c r="B6" s="6624"/>
      <c r="C6" s="6624"/>
      <c r="D6" s="6625"/>
      <c r="E6" s="6624"/>
      <c r="F6" s="6624"/>
      <c r="G6" s="6624"/>
      <c r="H6" s="6624"/>
      <c r="I6" s="6625"/>
      <c r="J6" s="6624"/>
      <c r="K6" s="6624"/>
      <c r="L6" s="6624"/>
      <c r="M6" s="6624"/>
      <c r="N6" s="6624"/>
      <c r="O6" s="6624"/>
      <c r="P6" s="6626"/>
    </row>
    <row r="7" spans="1:16" ht="12.75" customHeight="1" x14ac:dyDescent="0.2">
      <c r="A7" s="6627" t="s">
        <v>3</v>
      </c>
      <c r="B7" s="6628"/>
      <c r="C7" s="6628"/>
      <c r="D7" s="6629"/>
      <c r="E7" s="6628"/>
      <c r="F7" s="6628"/>
      <c r="G7" s="6628"/>
      <c r="H7" s="6628"/>
      <c r="I7" s="6629"/>
      <c r="J7" s="6628"/>
      <c r="K7" s="6628"/>
      <c r="L7" s="6628"/>
      <c r="M7" s="6628"/>
      <c r="N7" s="6628"/>
      <c r="O7" s="6628"/>
      <c r="P7" s="6630"/>
    </row>
    <row r="8" spans="1:16" ht="12.75" customHeight="1" x14ac:dyDescent="0.2">
      <c r="A8" s="6631" t="s">
        <v>4</v>
      </c>
      <c r="B8" s="6632"/>
      <c r="C8" s="6632"/>
      <c r="D8" s="6633"/>
      <c r="E8" s="6632"/>
      <c r="F8" s="6632"/>
      <c r="G8" s="6632"/>
      <c r="H8" s="6632"/>
      <c r="I8" s="6633"/>
      <c r="J8" s="6632"/>
      <c r="K8" s="6632"/>
      <c r="L8" s="6632"/>
      <c r="M8" s="6632"/>
      <c r="N8" s="6632"/>
      <c r="O8" s="6632"/>
      <c r="P8" s="6634"/>
    </row>
    <row r="9" spans="1:16" ht="12.75" customHeight="1" x14ac:dyDescent="0.2">
      <c r="A9" s="6635" t="s">
        <v>5</v>
      </c>
      <c r="B9" s="6636"/>
      <c r="C9" s="6636"/>
      <c r="D9" s="6637"/>
      <c r="E9" s="6636"/>
      <c r="F9" s="6636"/>
      <c r="G9" s="6636"/>
      <c r="H9" s="6636"/>
      <c r="I9" s="6637"/>
      <c r="J9" s="6636"/>
      <c r="K9" s="6636"/>
      <c r="L9" s="6636"/>
      <c r="M9" s="6636"/>
      <c r="N9" s="6636"/>
      <c r="O9" s="6636"/>
      <c r="P9" s="6638"/>
    </row>
    <row r="10" spans="1:16" ht="12.75" customHeight="1" x14ac:dyDescent="0.2">
      <c r="A10" s="6639" t="s">
        <v>6</v>
      </c>
      <c r="B10" s="6640"/>
      <c r="C10" s="6640"/>
      <c r="D10" s="6641"/>
      <c r="E10" s="6640"/>
      <c r="F10" s="6640"/>
      <c r="G10" s="6640"/>
      <c r="H10" s="6640"/>
      <c r="I10" s="6641"/>
      <c r="J10" s="6640"/>
      <c r="K10" s="6640"/>
      <c r="L10" s="6640"/>
      <c r="M10" s="6640"/>
      <c r="N10" s="6640"/>
      <c r="O10" s="6640"/>
      <c r="P10" s="6642"/>
    </row>
    <row r="11" spans="1:16" ht="12.75" customHeight="1" x14ac:dyDescent="0.2">
      <c r="A11" s="6643"/>
      <c r="B11" s="6644"/>
      <c r="C11" s="6644"/>
      <c r="D11" s="6645"/>
      <c r="E11" s="6644"/>
      <c r="F11" s="6644"/>
      <c r="G11" s="6646"/>
      <c r="H11" s="6644"/>
      <c r="I11" s="6645"/>
      <c r="J11" s="6644"/>
      <c r="K11" s="6644"/>
      <c r="L11" s="6644"/>
      <c r="M11" s="6644"/>
      <c r="N11" s="6644"/>
      <c r="O11" s="6644"/>
      <c r="P11" s="6647"/>
    </row>
    <row r="12" spans="1:16" ht="12.75" customHeight="1" x14ac:dyDescent="0.2">
      <c r="A12" s="6648" t="s">
        <v>73</v>
      </c>
      <c r="B12" s="6649"/>
      <c r="C12" s="6649"/>
      <c r="D12" s="6650"/>
      <c r="E12" s="6649" t="s">
        <v>8</v>
      </c>
      <c r="F12" s="6649"/>
      <c r="G12" s="6649"/>
      <c r="H12" s="6649"/>
      <c r="I12" s="6650"/>
      <c r="J12" s="6649"/>
      <c r="K12" s="6649"/>
      <c r="L12" s="6649"/>
      <c r="M12" s="6649"/>
      <c r="N12" s="6651" t="s">
        <v>74</v>
      </c>
      <c r="O12" s="6649"/>
      <c r="P12" s="6652"/>
    </row>
    <row r="13" spans="1:16" ht="12.75" customHeight="1" x14ac:dyDescent="0.2">
      <c r="A13" s="6653"/>
      <c r="B13" s="6654"/>
      <c r="C13" s="6654"/>
      <c r="D13" s="6655"/>
      <c r="E13" s="6654"/>
      <c r="F13" s="6654"/>
      <c r="G13" s="6654"/>
      <c r="H13" s="6654"/>
      <c r="I13" s="6655"/>
      <c r="J13" s="6654"/>
      <c r="K13" s="6654"/>
      <c r="L13" s="6654"/>
      <c r="M13" s="6654"/>
      <c r="N13" s="6654"/>
      <c r="O13" s="6654"/>
      <c r="P13" s="6656"/>
    </row>
    <row r="14" spans="1:16" ht="12.75" customHeight="1" x14ac:dyDescent="0.2">
      <c r="A14" s="6657" t="s">
        <v>10</v>
      </c>
      <c r="B14" s="6658"/>
      <c r="C14" s="6658"/>
      <c r="D14" s="6659"/>
      <c r="E14" s="6658"/>
      <c r="F14" s="6658"/>
      <c r="G14" s="6658"/>
      <c r="H14" s="6658"/>
      <c r="I14" s="6659"/>
      <c r="J14" s="6658"/>
      <c r="K14" s="6658"/>
      <c r="L14" s="6658"/>
      <c r="M14" s="6658"/>
      <c r="N14" s="6660"/>
      <c r="O14" s="6661"/>
      <c r="P14" s="6662"/>
    </row>
    <row r="15" spans="1:16" ht="12.75" customHeight="1" x14ac:dyDescent="0.2">
      <c r="A15" s="6663"/>
      <c r="B15" s="6664"/>
      <c r="C15" s="6664"/>
      <c r="D15" s="6665"/>
      <c r="E15" s="6664"/>
      <c r="F15" s="6664"/>
      <c r="G15" s="6664"/>
      <c r="H15" s="6664"/>
      <c r="I15" s="6665"/>
      <c r="J15" s="6664"/>
      <c r="K15" s="6664"/>
      <c r="L15" s="6664"/>
      <c r="M15" s="6664"/>
      <c r="N15" s="6666" t="s">
        <v>11</v>
      </c>
      <c r="O15" s="6667" t="s">
        <v>12</v>
      </c>
      <c r="P15" s="6668"/>
    </row>
    <row r="16" spans="1:16" ht="12.75" customHeight="1" x14ac:dyDescent="0.2">
      <c r="A16" s="6669" t="s">
        <v>13</v>
      </c>
      <c r="B16" s="6670"/>
      <c r="C16" s="6670"/>
      <c r="D16" s="6671"/>
      <c r="E16" s="6670"/>
      <c r="F16" s="6670"/>
      <c r="G16" s="6670"/>
      <c r="H16" s="6670"/>
      <c r="I16" s="6671"/>
      <c r="J16" s="6670"/>
      <c r="K16" s="6670"/>
      <c r="L16" s="6670"/>
      <c r="M16" s="6670"/>
      <c r="N16" s="6672"/>
      <c r="O16" s="6673"/>
      <c r="P16" s="6673"/>
    </row>
    <row r="17" spans="1:47" ht="12.75" customHeight="1" x14ac:dyDescent="0.2">
      <c r="A17" s="6674" t="s">
        <v>14</v>
      </c>
      <c r="B17" s="6675"/>
      <c r="C17" s="6675"/>
      <c r="D17" s="6676"/>
      <c r="E17" s="6675"/>
      <c r="F17" s="6675"/>
      <c r="G17" s="6675"/>
      <c r="H17" s="6675"/>
      <c r="I17" s="6676"/>
      <c r="J17" s="6675"/>
      <c r="K17" s="6675"/>
      <c r="L17" s="6675"/>
      <c r="M17" s="6675"/>
      <c r="N17" s="6677" t="s">
        <v>15</v>
      </c>
      <c r="O17" s="6678" t="s">
        <v>16</v>
      </c>
      <c r="P17" s="6679"/>
    </row>
    <row r="18" spans="1:47" ht="12.75" customHeight="1" x14ac:dyDescent="0.2">
      <c r="A18" s="6680"/>
      <c r="B18" s="6681"/>
      <c r="C18" s="6681"/>
      <c r="D18" s="6682"/>
      <c r="E18" s="6681"/>
      <c r="F18" s="6681"/>
      <c r="G18" s="6681"/>
      <c r="H18" s="6681"/>
      <c r="I18" s="6682"/>
      <c r="J18" s="6681"/>
      <c r="K18" s="6681"/>
      <c r="L18" s="6681"/>
      <c r="M18" s="6681"/>
      <c r="N18" s="6683"/>
      <c r="O18" s="6684"/>
      <c r="P18" s="6685" t="s">
        <v>8</v>
      </c>
    </row>
    <row r="19" spans="1:47" ht="12.75" customHeight="1" x14ac:dyDescent="0.2">
      <c r="A19" s="6686"/>
      <c r="B19" s="6687"/>
      <c r="C19" s="6687"/>
      <c r="D19" s="6688"/>
      <c r="E19" s="6687"/>
      <c r="F19" s="6687"/>
      <c r="G19" s="6687"/>
      <c r="H19" s="6687"/>
      <c r="I19" s="6688"/>
      <c r="J19" s="6687"/>
      <c r="K19" s="6689"/>
      <c r="L19" s="6687" t="s">
        <v>17</v>
      </c>
      <c r="M19" s="6687"/>
      <c r="N19" s="6690"/>
      <c r="O19" s="6691"/>
      <c r="P19" s="6692"/>
      <c r="AU19" s="6693"/>
    </row>
    <row r="20" spans="1:47" ht="12.75" customHeight="1" x14ac:dyDescent="0.2">
      <c r="A20" s="6694"/>
      <c r="B20" s="6695"/>
      <c r="C20" s="6695"/>
      <c r="D20" s="6696"/>
      <c r="E20" s="6695"/>
      <c r="F20" s="6695"/>
      <c r="G20" s="6695"/>
      <c r="H20" s="6695"/>
      <c r="I20" s="6696"/>
      <c r="J20" s="6695"/>
      <c r="K20" s="6695"/>
      <c r="L20" s="6695"/>
      <c r="M20" s="6695"/>
      <c r="N20" s="6697"/>
      <c r="O20" s="6698"/>
      <c r="P20" s="6699"/>
    </row>
    <row r="21" spans="1:47" ht="12.75" customHeight="1" x14ac:dyDescent="0.2">
      <c r="A21" s="6700"/>
      <c r="B21" s="6701"/>
      <c r="C21" s="6702"/>
      <c r="D21" s="6702"/>
      <c r="E21" s="6701"/>
      <c r="F21" s="6701"/>
      <c r="G21" s="6701"/>
      <c r="H21" s="6701" t="s">
        <v>8</v>
      </c>
      <c r="I21" s="6703"/>
      <c r="J21" s="6701"/>
      <c r="K21" s="6701"/>
      <c r="L21" s="6701"/>
      <c r="M21" s="6701"/>
      <c r="N21" s="6704"/>
      <c r="O21" s="6705"/>
      <c r="P21" s="6706"/>
    </row>
    <row r="22" spans="1:47" ht="12.75" customHeight="1" x14ac:dyDescent="0.2">
      <c r="A22" s="6707"/>
      <c r="B22" s="6708"/>
      <c r="C22" s="6708"/>
      <c r="D22" s="6709"/>
      <c r="E22" s="6708"/>
      <c r="F22" s="6708"/>
      <c r="G22" s="6708"/>
      <c r="H22" s="6708"/>
      <c r="I22" s="6709"/>
      <c r="J22" s="6708"/>
      <c r="K22" s="6708"/>
      <c r="L22" s="6708"/>
      <c r="M22" s="6708"/>
      <c r="N22" s="6708"/>
      <c r="O22" s="6708"/>
      <c r="P22" s="6710"/>
    </row>
    <row r="23" spans="1:47" ht="12.75" customHeight="1" x14ac:dyDescent="0.2">
      <c r="A23" s="6711" t="s">
        <v>18</v>
      </c>
      <c r="B23" s="6712"/>
      <c r="C23" s="6712"/>
      <c r="D23" s="6713"/>
      <c r="E23" s="6714" t="s">
        <v>19</v>
      </c>
      <c r="F23" s="6714"/>
      <c r="G23" s="6714"/>
      <c r="H23" s="6714"/>
      <c r="I23" s="6714"/>
      <c r="J23" s="6714"/>
      <c r="K23" s="6714"/>
      <c r="L23" s="6714"/>
      <c r="M23" s="6712"/>
      <c r="N23" s="6712"/>
      <c r="O23" s="6712"/>
      <c r="P23" s="6715"/>
    </row>
    <row r="24" spans="1:47" x14ac:dyDescent="0.25">
      <c r="A24" s="6716"/>
      <c r="B24" s="6717"/>
      <c r="C24" s="6717"/>
      <c r="D24" s="6718"/>
      <c r="E24" s="6719" t="s">
        <v>20</v>
      </c>
      <c r="F24" s="6719"/>
      <c r="G24" s="6719"/>
      <c r="H24" s="6719"/>
      <c r="I24" s="6719"/>
      <c r="J24" s="6719"/>
      <c r="K24" s="6719"/>
      <c r="L24" s="6719"/>
      <c r="M24" s="6717"/>
      <c r="N24" s="6717"/>
      <c r="O24" s="6717"/>
      <c r="P24" s="6720"/>
    </row>
    <row r="25" spans="1:47" ht="12.75" customHeight="1" x14ac:dyDescent="0.2">
      <c r="A25" s="6721"/>
      <c r="B25" s="6722" t="s">
        <v>21</v>
      </c>
      <c r="C25" s="6723"/>
      <c r="D25" s="6723"/>
      <c r="E25" s="6723"/>
      <c r="F25" s="6723"/>
      <c r="G25" s="6723"/>
      <c r="H25" s="6723"/>
      <c r="I25" s="6723"/>
      <c r="J25" s="6723"/>
      <c r="K25" s="6723"/>
      <c r="L25" s="6723"/>
      <c r="M25" s="6723"/>
      <c r="N25" s="6723"/>
      <c r="O25" s="6724"/>
      <c r="P25" s="6725"/>
    </row>
    <row r="26" spans="1:47" ht="12.75" customHeight="1" x14ac:dyDescent="0.2">
      <c r="A26" s="6726" t="s">
        <v>22</v>
      </c>
      <c r="B26" s="6727" t="s">
        <v>23</v>
      </c>
      <c r="C26" s="6727"/>
      <c r="D26" s="6726" t="s">
        <v>24</v>
      </c>
      <c r="E26" s="6726" t="s">
        <v>25</v>
      </c>
      <c r="F26" s="6726" t="s">
        <v>22</v>
      </c>
      <c r="G26" s="6727" t="s">
        <v>23</v>
      </c>
      <c r="H26" s="6727"/>
      <c r="I26" s="6726" t="s">
        <v>24</v>
      </c>
      <c r="J26" s="6726" t="s">
        <v>25</v>
      </c>
      <c r="K26" s="6726" t="s">
        <v>22</v>
      </c>
      <c r="L26" s="6727" t="s">
        <v>23</v>
      </c>
      <c r="M26" s="6727"/>
      <c r="N26" s="6728" t="s">
        <v>24</v>
      </c>
      <c r="O26" s="6726" t="s">
        <v>25</v>
      </c>
      <c r="P26" s="6729"/>
    </row>
    <row r="27" spans="1:47" ht="12.75" customHeight="1" x14ac:dyDescent="0.2">
      <c r="A27" s="6730"/>
      <c r="B27" s="6731" t="s">
        <v>26</v>
      </c>
      <c r="C27" s="6731" t="s">
        <v>2</v>
      </c>
      <c r="D27" s="6730"/>
      <c r="E27" s="6730"/>
      <c r="F27" s="6730"/>
      <c r="G27" s="6731" t="s">
        <v>26</v>
      </c>
      <c r="H27" s="6731" t="s">
        <v>2</v>
      </c>
      <c r="I27" s="6730"/>
      <c r="J27" s="6730"/>
      <c r="K27" s="6730"/>
      <c r="L27" s="6731" t="s">
        <v>26</v>
      </c>
      <c r="M27" s="6731" t="s">
        <v>2</v>
      </c>
      <c r="N27" s="6732"/>
      <c r="O27" s="6730"/>
      <c r="P27" s="6733"/>
    </row>
    <row r="28" spans="1:47" ht="12.75" customHeight="1" x14ac:dyDescent="0.2">
      <c r="A28" s="6734">
        <v>1</v>
      </c>
      <c r="B28" s="6735">
        <v>0</v>
      </c>
      <c r="C28" s="6736">
        <v>0.15</v>
      </c>
      <c r="D28" s="6737">
        <v>16000</v>
      </c>
      <c r="E28" s="6738">
        <f t="shared" ref="E28:E59" si="0">D28*(100-2.41)/100</f>
        <v>15614.4</v>
      </c>
      <c r="F28" s="6739">
        <v>33</v>
      </c>
      <c r="G28" s="6740">
        <v>8</v>
      </c>
      <c r="H28" s="6740">
        <v>8.15</v>
      </c>
      <c r="I28" s="6737">
        <v>16000</v>
      </c>
      <c r="J28" s="6738">
        <f t="shared" ref="J28:J59" si="1">I28*(100-2.41)/100</f>
        <v>15614.4</v>
      </c>
      <c r="K28" s="6739">
        <v>65</v>
      </c>
      <c r="L28" s="6740">
        <v>16</v>
      </c>
      <c r="M28" s="6740">
        <v>16.149999999999999</v>
      </c>
      <c r="N28" s="6737">
        <v>16000</v>
      </c>
      <c r="O28" s="6738">
        <f t="shared" ref="O28:O59" si="2">N28*(100-2.41)/100</f>
        <v>15614.4</v>
      </c>
      <c r="P28" s="6741"/>
    </row>
    <row r="29" spans="1:47" ht="12.75" customHeight="1" x14ac:dyDescent="0.2">
      <c r="A29" s="6742">
        <v>2</v>
      </c>
      <c r="B29" s="6742">
        <v>0.15</v>
      </c>
      <c r="C29" s="6743">
        <v>0.3</v>
      </c>
      <c r="D29" s="6744">
        <v>16000</v>
      </c>
      <c r="E29" s="6745">
        <f t="shared" si="0"/>
        <v>15614.4</v>
      </c>
      <c r="F29" s="6746">
        <v>34</v>
      </c>
      <c r="G29" s="6747">
        <v>8.15</v>
      </c>
      <c r="H29" s="6747">
        <v>8.3000000000000007</v>
      </c>
      <c r="I29" s="6744">
        <v>16000</v>
      </c>
      <c r="J29" s="6745">
        <f t="shared" si="1"/>
        <v>15614.4</v>
      </c>
      <c r="K29" s="6746">
        <v>66</v>
      </c>
      <c r="L29" s="6747">
        <v>16.149999999999999</v>
      </c>
      <c r="M29" s="6747">
        <v>16.3</v>
      </c>
      <c r="N29" s="6744">
        <v>16000</v>
      </c>
      <c r="O29" s="6745">
        <f t="shared" si="2"/>
        <v>15614.4</v>
      </c>
      <c r="P29" s="6748"/>
    </row>
    <row r="30" spans="1:47" ht="12.75" customHeight="1" x14ac:dyDescent="0.2">
      <c r="A30" s="6749">
        <v>3</v>
      </c>
      <c r="B30" s="6750">
        <v>0.3</v>
      </c>
      <c r="C30" s="6751">
        <v>0.45</v>
      </c>
      <c r="D30" s="6752">
        <v>16000</v>
      </c>
      <c r="E30" s="6753">
        <f t="shared" si="0"/>
        <v>15614.4</v>
      </c>
      <c r="F30" s="6754">
        <v>35</v>
      </c>
      <c r="G30" s="6755">
        <v>8.3000000000000007</v>
      </c>
      <c r="H30" s="6755">
        <v>8.4499999999999993</v>
      </c>
      <c r="I30" s="6752">
        <v>16000</v>
      </c>
      <c r="J30" s="6753">
        <f t="shared" si="1"/>
        <v>15614.4</v>
      </c>
      <c r="K30" s="6754">
        <v>67</v>
      </c>
      <c r="L30" s="6755">
        <v>16.3</v>
      </c>
      <c r="M30" s="6755">
        <v>16.45</v>
      </c>
      <c r="N30" s="6752">
        <v>16000</v>
      </c>
      <c r="O30" s="6753">
        <f t="shared" si="2"/>
        <v>15614.4</v>
      </c>
      <c r="P30" s="6756"/>
      <c r="V30" s="6757"/>
    </row>
    <row r="31" spans="1:47" ht="12.75" customHeight="1" x14ac:dyDescent="0.2">
      <c r="A31" s="6758">
        <v>4</v>
      </c>
      <c r="B31" s="6758">
        <v>0.45</v>
      </c>
      <c r="C31" s="6759">
        <v>1</v>
      </c>
      <c r="D31" s="6760">
        <v>16000</v>
      </c>
      <c r="E31" s="6761">
        <f t="shared" si="0"/>
        <v>15614.4</v>
      </c>
      <c r="F31" s="6762">
        <v>36</v>
      </c>
      <c r="G31" s="6759">
        <v>8.4499999999999993</v>
      </c>
      <c r="H31" s="6759">
        <v>9</v>
      </c>
      <c r="I31" s="6760">
        <v>16000</v>
      </c>
      <c r="J31" s="6761">
        <f t="shared" si="1"/>
        <v>15614.4</v>
      </c>
      <c r="K31" s="6762">
        <v>68</v>
      </c>
      <c r="L31" s="6759">
        <v>16.45</v>
      </c>
      <c r="M31" s="6759">
        <v>17</v>
      </c>
      <c r="N31" s="6760">
        <v>16000</v>
      </c>
      <c r="O31" s="6761">
        <f t="shared" si="2"/>
        <v>15614.4</v>
      </c>
      <c r="P31" s="6763"/>
    </row>
    <row r="32" spans="1:47" ht="12.75" customHeight="1" x14ac:dyDescent="0.2">
      <c r="A32" s="6764">
        <v>5</v>
      </c>
      <c r="B32" s="6765">
        <v>1</v>
      </c>
      <c r="C32" s="6766">
        <v>1.1499999999999999</v>
      </c>
      <c r="D32" s="6767">
        <v>16000</v>
      </c>
      <c r="E32" s="6768">
        <f t="shared" si="0"/>
        <v>15614.4</v>
      </c>
      <c r="F32" s="6769">
        <v>37</v>
      </c>
      <c r="G32" s="6765">
        <v>9</v>
      </c>
      <c r="H32" s="6765">
        <v>9.15</v>
      </c>
      <c r="I32" s="6767">
        <v>16000</v>
      </c>
      <c r="J32" s="6768">
        <f t="shared" si="1"/>
        <v>15614.4</v>
      </c>
      <c r="K32" s="6769">
        <v>69</v>
      </c>
      <c r="L32" s="6765">
        <v>17</v>
      </c>
      <c r="M32" s="6765">
        <v>17.149999999999999</v>
      </c>
      <c r="N32" s="6767">
        <v>16000</v>
      </c>
      <c r="O32" s="6768">
        <f t="shared" si="2"/>
        <v>15614.4</v>
      </c>
      <c r="P32" s="6770"/>
      <c r="AQ32" s="6767"/>
    </row>
    <row r="33" spans="1:16" ht="12.75" customHeight="1" x14ac:dyDescent="0.2">
      <c r="A33" s="6771">
        <v>6</v>
      </c>
      <c r="B33" s="6772">
        <v>1.1499999999999999</v>
      </c>
      <c r="C33" s="6773">
        <v>1.3</v>
      </c>
      <c r="D33" s="6774">
        <v>16000</v>
      </c>
      <c r="E33" s="6775">
        <f t="shared" si="0"/>
        <v>15614.4</v>
      </c>
      <c r="F33" s="6776">
        <v>38</v>
      </c>
      <c r="G33" s="6773">
        <v>9.15</v>
      </c>
      <c r="H33" s="6773">
        <v>9.3000000000000007</v>
      </c>
      <c r="I33" s="6774">
        <v>16000</v>
      </c>
      <c r="J33" s="6775">
        <f t="shared" si="1"/>
        <v>15614.4</v>
      </c>
      <c r="K33" s="6776">
        <v>70</v>
      </c>
      <c r="L33" s="6773">
        <v>17.149999999999999</v>
      </c>
      <c r="M33" s="6773">
        <v>17.3</v>
      </c>
      <c r="N33" s="6774">
        <v>16000</v>
      </c>
      <c r="O33" s="6775">
        <f t="shared" si="2"/>
        <v>15614.4</v>
      </c>
      <c r="P33" s="6777"/>
    </row>
    <row r="34" spans="1:16" x14ac:dyDescent="0.2">
      <c r="A34" s="6778">
        <v>7</v>
      </c>
      <c r="B34" s="6779">
        <v>1.3</v>
      </c>
      <c r="C34" s="6780">
        <v>1.45</v>
      </c>
      <c r="D34" s="6781">
        <v>16000</v>
      </c>
      <c r="E34" s="6782">
        <f t="shared" si="0"/>
        <v>15614.4</v>
      </c>
      <c r="F34" s="6783">
        <v>39</v>
      </c>
      <c r="G34" s="6784">
        <v>9.3000000000000007</v>
      </c>
      <c r="H34" s="6784">
        <v>9.4499999999999993</v>
      </c>
      <c r="I34" s="6781">
        <v>16000</v>
      </c>
      <c r="J34" s="6782">
        <f t="shared" si="1"/>
        <v>15614.4</v>
      </c>
      <c r="K34" s="6783">
        <v>71</v>
      </c>
      <c r="L34" s="6784">
        <v>17.3</v>
      </c>
      <c r="M34" s="6784">
        <v>17.45</v>
      </c>
      <c r="N34" s="6781">
        <v>16000</v>
      </c>
      <c r="O34" s="6782">
        <f t="shared" si="2"/>
        <v>15614.4</v>
      </c>
      <c r="P34" s="6785"/>
    </row>
    <row r="35" spans="1:16" x14ac:dyDescent="0.2">
      <c r="A35" s="6786">
        <v>8</v>
      </c>
      <c r="B35" s="6786">
        <v>1.45</v>
      </c>
      <c r="C35" s="6787">
        <v>2</v>
      </c>
      <c r="D35" s="6788">
        <v>16000</v>
      </c>
      <c r="E35" s="6789">
        <f t="shared" si="0"/>
        <v>15614.4</v>
      </c>
      <c r="F35" s="6790">
        <v>40</v>
      </c>
      <c r="G35" s="6787">
        <v>9.4499999999999993</v>
      </c>
      <c r="H35" s="6787">
        <v>10</v>
      </c>
      <c r="I35" s="6788">
        <v>16000</v>
      </c>
      <c r="J35" s="6789">
        <f t="shared" si="1"/>
        <v>15614.4</v>
      </c>
      <c r="K35" s="6790">
        <v>72</v>
      </c>
      <c r="L35" s="6791">
        <v>17.45</v>
      </c>
      <c r="M35" s="6787">
        <v>18</v>
      </c>
      <c r="N35" s="6788">
        <v>16000</v>
      </c>
      <c r="O35" s="6789">
        <f t="shared" si="2"/>
        <v>15614.4</v>
      </c>
      <c r="P35" s="6792"/>
    </row>
    <row r="36" spans="1:16" x14ac:dyDescent="0.2">
      <c r="A36" s="6793">
        <v>9</v>
      </c>
      <c r="B36" s="6794">
        <v>2</v>
      </c>
      <c r="C36" s="6795">
        <v>2.15</v>
      </c>
      <c r="D36" s="6796">
        <v>16000</v>
      </c>
      <c r="E36" s="6797">
        <f t="shared" si="0"/>
        <v>15614.4</v>
      </c>
      <c r="F36" s="6798">
        <v>41</v>
      </c>
      <c r="G36" s="6799">
        <v>10</v>
      </c>
      <c r="H36" s="6800">
        <v>10.15</v>
      </c>
      <c r="I36" s="6796">
        <v>16000</v>
      </c>
      <c r="J36" s="6797">
        <f t="shared" si="1"/>
        <v>15614.4</v>
      </c>
      <c r="K36" s="6798">
        <v>73</v>
      </c>
      <c r="L36" s="6800">
        <v>18</v>
      </c>
      <c r="M36" s="6799">
        <v>18.149999999999999</v>
      </c>
      <c r="N36" s="6796">
        <v>16000</v>
      </c>
      <c r="O36" s="6797">
        <f t="shared" si="2"/>
        <v>15614.4</v>
      </c>
      <c r="P36" s="6801"/>
    </row>
    <row r="37" spans="1:16" x14ac:dyDescent="0.2">
      <c r="A37" s="6802">
        <v>10</v>
      </c>
      <c r="B37" s="6802">
        <v>2.15</v>
      </c>
      <c r="C37" s="6803">
        <v>2.2999999999999998</v>
      </c>
      <c r="D37" s="6804">
        <v>16000</v>
      </c>
      <c r="E37" s="6805">
        <f t="shared" si="0"/>
        <v>15614.4</v>
      </c>
      <c r="F37" s="6806">
        <v>42</v>
      </c>
      <c r="G37" s="6803">
        <v>10.15</v>
      </c>
      <c r="H37" s="6807">
        <v>10.3</v>
      </c>
      <c r="I37" s="6804">
        <v>16000</v>
      </c>
      <c r="J37" s="6805">
        <f t="shared" si="1"/>
        <v>15614.4</v>
      </c>
      <c r="K37" s="6806">
        <v>74</v>
      </c>
      <c r="L37" s="6807">
        <v>18.149999999999999</v>
      </c>
      <c r="M37" s="6803">
        <v>18.3</v>
      </c>
      <c r="N37" s="6804">
        <v>16000</v>
      </c>
      <c r="O37" s="6805">
        <f t="shared" si="2"/>
        <v>15614.4</v>
      </c>
      <c r="P37" s="6808"/>
    </row>
    <row r="38" spans="1:16" x14ac:dyDescent="0.2">
      <c r="A38" s="6809">
        <v>11</v>
      </c>
      <c r="B38" s="6810">
        <v>2.2999999999999998</v>
      </c>
      <c r="C38" s="6811">
        <v>2.4500000000000002</v>
      </c>
      <c r="D38" s="6812">
        <v>16000</v>
      </c>
      <c r="E38" s="6813">
        <f t="shared" si="0"/>
        <v>15614.4</v>
      </c>
      <c r="F38" s="6814">
        <v>43</v>
      </c>
      <c r="G38" s="6815">
        <v>10.3</v>
      </c>
      <c r="H38" s="6816">
        <v>10.45</v>
      </c>
      <c r="I38" s="6812">
        <v>16000</v>
      </c>
      <c r="J38" s="6813">
        <f t="shared" si="1"/>
        <v>15614.4</v>
      </c>
      <c r="K38" s="6814">
        <v>75</v>
      </c>
      <c r="L38" s="6816">
        <v>18.3</v>
      </c>
      <c r="M38" s="6815">
        <v>18.45</v>
      </c>
      <c r="N38" s="6812">
        <v>16000</v>
      </c>
      <c r="O38" s="6813">
        <f t="shared" si="2"/>
        <v>15614.4</v>
      </c>
      <c r="P38" s="6817"/>
    </row>
    <row r="39" spans="1:16" x14ac:dyDescent="0.2">
      <c r="A39" s="6818">
        <v>12</v>
      </c>
      <c r="B39" s="6818">
        <v>2.4500000000000002</v>
      </c>
      <c r="C39" s="6819">
        <v>3</v>
      </c>
      <c r="D39" s="6820">
        <v>16000</v>
      </c>
      <c r="E39" s="6821">
        <f t="shared" si="0"/>
        <v>15614.4</v>
      </c>
      <c r="F39" s="6822">
        <v>44</v>
      </c>
      <c r="G39" s="6819">
        <v>10.45</v>
      </c>
      <c r="H39" s="6823">
        <v>11</v>
      </c>
      <c r="I39" s="6820">
        <v>16000</v>
      </c>
      <c r="J39" s="6821">
        <f t="shared" si="1"/>
        <v>15614.4</v>
      </c>
      <c r="K39" s="6822">
        <v>76</v>
      </c>
      <c r="L39" s="6823">
        <v>18.45</v>
      </c>
      <c r="M39" s="6819">
        <v>19</v>
      </c>
      <c r="N39" s="6820">
        <v>16000</v>
      </c>
      <c r="O39" s="6821">
        <f t="shared" si="2"/>
        <v>15614.4</v>
      </c>
      <c r="P39" s="6824"/>
    </row>
    <row r="40" spans="1:16" x14ac:dyDescent="0.2">
      <c r="A40" s="6825">
        <v>13</v>
      </c>
      <c r="B40" s="6826">
        <v>3</v>
      </c>
      <c r="C40" s="6827">
        <v>3.15</v>
      </c>
      <c r="D40" s="6828">
        <v>16000</v>
      </c>
      <c r="E40" s="6829">
        <f t="shared" si="0"/>
        <v>15614.4</v>
      </c>
      <c r="F40" s="6830">
        <v>45</v>
      </c>
      <c r="G40" s="6831">
        <v>11</v>
      </c>
      <c r="H40" s="6832">
        <v>11.15</v>
      </c>
      <c r="I40" s="6828">
        <v>16000</v>
      </c>
      <c r="J40" s="6829">
        <f t="shared" si="1"/>
        <v>15614.4</v>
      </c>
      <c r="K40" s="6830">
        <v>77</v>
      </c>
      <c r="L40" s="6832">
        <v>19</v>
      </c>
      <c r="M40" s="6831">
        <v>19.149999999999999</v>
      </c>
      <c r="N40" s="6828">
        <v>16000</v>
      </c>
      <c r="O40" s="6829">
        <f t="shared" si="2"/>
        <v>15614.4</v>
      </c>
      <c r="P40" s="6833"/>
    </row>
    <row r="41" spans="1:16" x14ac:dyDescent="0.2">
      <c r="A41" s="6834">
        <v>14</v>
      </c>
      <c r="B41" s="6834">
        <v>3.15</v>
      </c>
      <c r="C41" s="6835">
        <v>3.3</v>
      </c>
      <c r="D41" s="6836">
        <v>16000</v>
      </c>
      <c r="E41" s="6837">
        <f t="shared" si="0"/>
        <v>15614.4</v>
      </c>
      <c r="F41" s="6838">
        <v>46</v>
      </c>
      <c r="G41" s="6839">
        <v>11.15</v>
      </c>
      <c r="H41" s="6835">
        <v>11.3</v>
      </c>
      <c r="I41" s="6836">
        <v>16000</v>
      </c>
      <c r="J41" s="6837">
        <f t="shared" si="1"/>
        <v>15614.4</v>
      </c>
      <c r="K41" s="6838">
        <v>78</v>
      </c>
      <c r="L41" s="6835">
        <v>19.149999999999999</v>
      </c>
      <c r="M41" s="6839">
        <v>19.3</v>
      </c>
      <c r="N41" s="6836">
        <v>16000</v>
      </c>
      <c r="O41" s="6837">
        <f t="shared" si="2"/>
        <v>15614.4</v>
      </c>
      <c r="P41" s="6840"/>
    </row>
    <row r="42" spans="1:16" x14ac:dyDescent="0.2">
      <c r="A42" s="6841">
        <v>15</v>
      </c>
      <c r="B42" s="6842">
        <v>3.3</v>
      </c>
      <c r="C42" s="6843">
        <v>3.45</v>
      </c>
      <c r="D42" s="6844">
        <v>16000</v>
      </c>
      <c r="E42" s="6845">
        <f t="shared" si="0"/>
        <v>15614.4</v>
      </c>
      <c r="F42" s="6846">
        <v>47</v>
      </c>
      <c r="G42" s="6847">
        <v>11.3</v>
      </c>
      <c r="H42" s="6848">
        <v>11.45</v>
      </c>
      <c r="I42" s="6844">
        <v>16000</v>
      </c>
      <c r="J42" s="6845">
        <f t="shared" si="1"/>
        <v>15614.4</v>
      </c>
      <c r="K42" s="6846">
        <v>79</v>
      </c>
      <c r="L42" s="6848">
        <v>19.3</v>
      </c>
      <c r="M42" s="6847">
        <v>19.45</v>
      </c>
      <c r="N42" s="6844">
        <v>16000</v>
      </c>
      <c r="O42" s="6845">
        <f t="shared" si="2"/>
        <v>15614.4</v>
      </c>
      <c r="P42" s="6849"/>
    </row>
    <row r="43" spans="1:16" x14ac:dyDescent="0.2">
      <c r="A43" s="6850">
        <v>16</v>
      </c>
      <c r="B43" s="6850">
        <v>3.45</v>
      </c>
      <c r="C43" s="6851">
        <v>4</v>
      </c>
      <c r="D43" s="6852">
        <v>16000</v>
      </c>
      <c r="E43" s="6853">
        <f t="shared" si="0"/>
        <v>15614.4</v>
      </c>
      <c r="F43" s="6854">
        <v>48</v>
      </c>
      <c r="G43" s="6855">
        <v>11.45</v>
      </c>
      <c r="H43" s="6851">
        <v>12</v>
      </c>
      <c r="I43" s="6852">
        <v>16000</v>
      </c>
      <c r="J43" s="6853">
        <f t="shared" si="1"/>
        <v>15614.4</v>
      </c>
      <c r="K43" s="6854">
        <v>80</v>
      </c>
      <c r="L43" s="6851">
        <v>19.45</v>
      </c>
      <c r="M43" s="6851">
        <v>20</v>
      </c>
      <c r="N43" s="6852">
        <v>16000</v>
      </c>
      <c r="O43" s="6853">
        <f t="shared" si="2"/>
        <v>15614.4</v>
      </c>
      <c r="P43" s="6856"/>
    </row>
    <row r="44" spans="1:16" x14ac:dyDescent="0.2">
      <c r="A44" s="6857">
        <v>17</v>
      </c>
      <c r="B44" s="6858">
        <v>4</v>
      </c>
      <c r="C44" s="6859">
        <v>4.1500000000000004</v>
      </c>
      <c r="D44" s="6860">
        <v>16000</v>
      </c>
      <c r="E44" s="6861">
        <f t="shared" si="0"/>
        <v>15614.4</v>
      </c>
      <c r="F44" s="6862">
        <v>49</v>
      </c>
      <c r="G44" s="6863">
        <v>12</v>
      </c>
      <c r="H44" s="6864">
        <v>12.15</v>
      </c>
      <c r="I44" s="6860">
        <v>16000</v>
      </c>
      <c r="J44" s="6861">
        <f t="shared" si="1"/>
        <v>15614.4</v>
      </c>
      <c r="K44" s="6862">
        <v>81</v>
      </c>
      <c r="L44" s="6864">
        <v>20</v>
      </c>
      <c r="M44" s="6863">
        <v>20.149999999999999</v>
      </c>
      <c r="N44" s="6860">
        <v>16000</v>
      </c>
      <c r="O44" s="6861">
        <f t="shared" si="2"/>
        <v>15614.4</v>
      </c>
      <c r="P44" s="6865"/>
    </row>
    <row r="45" spans="1:16" x14ac:dyDescent="0.2">
      <c r="A45" s="6866">
        <v>18</v>
      </c>
      <c r="B45" s="6866">
        <v>4.1500000000000004</v>
      </c>
      <c r="C45" s="6867">
        <v>4.3</v>
      </c>
      <c r="D45" s="6868">
        <v>16000</v>
      </c>
      <c r="E45" s="6869">
        <f t="shared" si="0"/>
        <v>15614.4</v>
      </c>
      <c r="F45" s="6870">
        <v>50</v>
      </c>
      <c r="G45" s="6871">
        <v>12.15</v>
      </c>
      <c r="H45" s="6867">
        <v>12.3</v>
      </c>
      <c r="I45" s="6868">
        <v>16000</v>
      </c>
      <c r="J45" s="6869">
        <f t="shared" si="1"/>
        <v>15614.4</v>
      </c>
      <c r="K45" s="6870">
        <v>82</v>
      </c>
      <c r="L45" s="6867">
        <v>20.149999999999999</v>
      </c>
      <c r="M45" s="6871">
        <v>20.3</v>
      </c>
      <c r="N45" s="6868">
        <v>16000</v>
      </c>
      <c r="O45" s="6869">
        <f t="shared" si="2"/>
        <v>15614.4</v>
      </c>
      <c r="P45" s="6872"/>
    </row>
    <row r="46" spans="1:16" x14ac:dyDescent="0.2">
      <c r="A46" s="6873">
        <v>19</v>
      </c>
      <c r="B46" s="6874">
        <v>4.3</v>
      </c>
      <c r="C46" s="6875">
        <v>4.45</v>
      </c>
      <c r="D46" s="6876">
        <v>16000</v>
      </c>
      <c r="E46" s="6877">
        <f t="shared" si="0"/>
        <v>15614.4</v>
      </c>
      <c r="F46" s="6878">
        <v>51</v>
      </c>
      <c r="G46" s="6879">
        <v>12.3</v>
      </c>
      <c r="H46" s="6880">
        <v>12.45</v>
      </c>
      <c r="I46" s="6876">
        <v>16000</v>
      </c>
      <c r="J46" s="6877">
        <f t="shared" si="1"/>
        <v>15614.4</v>
      </c>
      <c r="K46" s="6878">
        <v>83</v>
      </c>
      <c r="L46" s="6880">
        <v>20.3</v>
      </c>
      <c r="M46" s="6879">
        <v>20.45</v>
      </c>
      <c r="N46" s="6876">
        <v>16000</v>
      </c>
      <c r="O46" s="6877">
        <f t="shared" si="2"/>
        <v>15614.4</v>
      </c>
      <c r="P46" s="6881"/>
    </row>
    <row r="47" spans="1:16" x14ac:dyDescent="0.2">
      <c r="A47" s="6882">
        <v>20</v>
      </c>
      <c r="B47" s="6882">
        <v>4.45</v>
      </c>
      <c r="C47" s="6883">
        <v>5</v>
      </c>
      <c r="D47" s="6884">
        <v>16000</v>
      </c>
      <c r="E47" s="6885">
        <f t="shared" si="0"/>
        <v>15614.4</v>
      </c>
      <c r="F47" s="6886">
        <v>52</v>
      </c>
      <c r="G47" s="6887">
        <v>12.45</v>
      </c>
      <c r="H47" s="6883">
        <v>13</v>
      </c>
      <c r="I47" s="6884">
        <v>16000</v>
      </c>
      <c r="J47" s="6885">
        <f t="shared" si="1"/>
        <v>15614.4</v>
      </c>
      <c r="K47" s="6886">
        <v>84</v>
      </c>
      <c r="L47" s="6883">
        <v>20.45</v>
      </c>
      <c r="M47" s="6887">
        <v>21</v>
      </c>
      <c r="N47" s="6884">
        <v>16000</v>
      </c>
      <c r="O47" s="6885">
        <f t="shared" si="2"/>
        <v>15614.4</v>
      </c>
      <c r="P47" s="6888"/>
    </row>
    <row r="48" spans="1:16" x14ac:dyDescent="0.2">
      <c r="A48" s="6889">
        <v>21</v>
      </c>
      <c r="B48" s="6890">
        <v>5</v>
      </c>
      <c r="C48" s="6891">
        <v>5.15</v>
      </c>
      <c r="D48" s="6892">
        <v>16000</v>
      </c>
      <c r="E48" s="6893">
        <f t="shared" si="0"/>
        <v>15614.4</v>
      </c>
      <c r="F48" s="6894">
        <v>53</v>
      </c>
      <c r="G48" s="6890">
        <v>13</v>
      </c>
      <c r="H48" s="6895">
        <v>13.15</v>
      </c>
      <c r="I48" s="6892">
        <v>16000</v>
      </c>
      <c r="J48" s="6893">
        <f t="shared" si="1"/>
        <v>15614.4</v>
      </c>
      <c r="K48" s="6894">
        <v>85</v>
      </c>
      <c r="L48" s="6895">
        <v>21</v>
      </c>
      <c r="M48" s="6890">
        <v>21.15</v>
      </c>
      <c r="N48" s="6892">
        <v>16000</v>
      </c>
      <c r="O48" s="6893">
        <f t="shared" si="2"/>
        <v>15614.4</v>
      </c>
      <c r="P48" s="6896"/>
    </row>
    <row r="49" spans="1:17" x14ac:dyDescent="0.2">
      <c r="A49" s="6897">
        <v>22</v>
      </c>
      <c r="B49" s="6898">
        <v>5.15</v>
      </c>
      <c r="C49" s="6899">
        <v>5.3</v>
      </c>
      <c r="D49" s="6900">
        <v>16000</v>
      </c>
      <c r="E49" s="6901">
        <f t="shared" si="0"/>
        <v>15614.4</v>
      </c>
      <c r="F49" s="6902">
        <v>54</v>
      </c>
      <c r="G49" s="6903">
        <v>13.15</v>
      </c>
      <c r="H49" s="6899">
        <v>13.3</v>
      </c>
      <c r="I49" s="6900">
        <v>16000</v>
      </c>
      <c r="J49" s="6901">
        <f t="shared" si="1"/>
        <v>15614.4</v>
      </c>
      <c r="K49" s="6902">
        <v>86</v>
      </c>
      <c r="L49" s="6899">
        <v>21.15</v>
      </c>
      <c r="M49" s="6903">
        <v>21.3</v>
      </c>
      <c r="N49" s="6900">
        <v>16000</v>
      </c>
      <c r="O49" s="6901">
        <f t="shared" si="2"/>
        <v>15614.4</v>
      </c>
      <c r="P49" s="6904"/>
    </row>
    <row r="50" spans="1:17" x14ac:dyDescent="0.2">
      <c r="A50" s="6905">
        <v>23</v>
      </c>
      <c r="B50" s="6906">
        <v>5.3</v>
      </c>
      <c r="C50" s="6907">
        <v>5.45</v>
      </c>
      <c r="D50" s="6908">
        <v>16000</v>
      </c>
      <c r="E50" s="6909">
        <f t="shared" si="0"/>
        <v>15614.4</v>
      </c>
      <c r="F50" s="6910">
        <v>55</v>
      </c>
      <c r="G50" s="6906">
        <v>13.3</v>
      </c>
      <c r="H50" s="6911">
        <v>13.45</v>
      </c>
      <c r="I50" s="6908">
        <v>16000</v>
      </c>
      <c r="J50" s="6909">
        <f t="shared" si="1"/>
        <v>15614.4</v>
      </c>
      <c r="K50" s="6910">
        <v>87</v>
      </c>
      <c r="L50" s="6911">
        <v>21.3</v>
      </c>
      <c r="M50" s="6906">
        <v>21.45</v>
      </c>
      <c r="N50" s="6908">
        <v>16000</v>
      </c>
      <c r="O50" s="6909">
        <f t="shared" si="2"/>
        <v>15614.4</v>
      </c>
      <c r="P50" s="6912"/>
    </row>
    <row r="51" spans="1:17" x14ac:dyDescent="0.2">
      <c r="A51" s="6913">
        <v>24</v>
      </c>
      <c r="B51" s="6914">
        <v>5.45</v>
      </c>
      <c r="C51" s="6915">
        <v>6</v>
      </c>
      <c r="D51" s="6916">
        <v>16000</v>
      </c>
      <c r="E51" s="6917">
        <f t="shared" si="0"/>
        <v>15614.4</v>
      </c>
      <c r="F51" s="6918">
        <v>56</v>
      </c>
      <c r="G51" s="6919">
        <v>13.45</v>
      </c>
      <c r="H51" s="6915">
        <v>14</v>
      </c>
      <c r="I51" s="6916">
        <v>16000</v>
      </c>
      <c r="J51" s="6917">
        <f t="shared" si="1"/>
        <v>15614.4</v>
      </c>
      <c r="K51" s="6918">
        <v>88</v>
      </c>
      <c r="L51" s="6915">
        <v>21.45</v>
      </c>
      <c r="M51" s="6919">
        <v>22</v>
      </c>
      <c r="N51" s="6916">
        <v>16000</v>
      </c>
      <c r="O51" s="6917">
        <f t="shared" si="2"/>
        <v>15614.4</v>
      </c>
      <c r="P51" s="6920"/>
    </row>
    <row r="52" spans="1:17" x14ac:dyDescent="0.2">
      <c r="A52" s="6921">
        <v>25</v>
      </c>
      <c r="B52" s="6922">
        <v>6</v>
      </c>
      <c r="C52" s="6923">
        <v>6.15</v>
      </c>
      <c r="D52" s="6924">
        <v>16000</v>
      </c>
      <c r="E52" s="6925">
        <f t="shared" si="0"/>
        <v>15614.4</v>
      </c>
      <c r="F52" s="6926">
        <v>57</v>
      </c>
      <c r="G52" s="6922">
        <v>14</v>
      </c>
      <c r="H52" s="6927">
        <v>14.15</v>
      </c>
      <c r="I52" s="6924">
        <v>16000</v>
      </c>
      <c r="J52" s="6925">
        <f t="shared" si="1"/>
        <v>15614.4</v>
      </c>
      <c r="K52" s="6926">
        <v>89</v>
      </c>
      <c r="L52" s="6927">
        <v>22</v>
      </c>
      <c r="M52" s="6922">
        <v>22.15</v>
      </c>
      <c r="N52" s="6924">
        <v>16000</v>
      </c>
      <c r="O52" s="6925">
        <f t="shared" si="2"/>
        <v>15614.4</v>
      </c>
      <c r="P52" s="6928"/>
    </row>
    <row r="53" spans="1:17" x14ac:dyDescent="0.2">
      <c r="A53" s="6929">
        <v>26</v>
      </c>
      <c r="B53" s="6930">
        <v>6.15</v>
      </c>
      <c r="C53" s="6931">
        <v>6.3</v>
      </c>
      <c r="D53" s="6932">
        <v>16000</v>
      </c>
      <c r="E53" s="6933">
        <f t="shared" si="0"/>
        <v>15614.4</v>
      </c>
      <c r="F53" s="6934">
        <v>58</v>
      </c>
      <c r="G53" s="6935">
        <v>14.15</v>
      </c>
      <c r="H53" s="6931">
        <v>14.3</v>
      </c>
      <c r="I53" s="6932">
        <v>16000</v>
      </c>
      <c r="J53" s="6933">
        <f t="shared" si="1"/>
        <v>15614.4</v>
      </c>
      <c r="K53" s="6934">
        <v>90</v>
      </c>
      <c r="L53" s="6931">
        <v>22.15</v>
      </c>
      <c r="M53" s="6935">
        <v>22.3</v>
      </c>
      <c r="N53" s="6932">
        <v>16000</v>
      </c>
      <c r="O53" s="6933">
        <f t="shared" si="2"/>
        <v>15614.4</v>
      </c>
      <c r="P53" s="6936"/>
    </row>
    <row r="54" spans="1:17" x14ac:dyDescent="0.2">
      <c r="A54" s="6937">
        <v>27</v>
      </c>
      <c r="B54" s="6938">
        <v>6.3</v>
      </c>
      <c r="C54" s="6939">
        <v>6.45</v>
      </c>
      <c r="D54" s="6940">
        <v>16000</v>
      </c>
      <c r="E54" s="6941">
        <f t="shared" si="0"/>
        <v>15614.4</v>
      </c>
      <c r="F54" s="6942">
        <v>59</v>
      </c>
      <c r="G54" s="6938">
        <v>14.3</v>
      </c>
      <c r="H54" s="6943">
        <v>14.45</v>
      </c>
      <c r="I54" s="6940">
        <v>16000</v>
      </c>
      <c r="J54" s="6941">
        <f t="shared" si="1"/>
        <v>15614.4</v>
      </c>
      <c r="K54" s="6942">
        <v>91</v>
      </c>
      <c r="L54" s="6943">
        <v>22.3</v>
      </c>
      <c r="M54" s="6938">
        <v>22.45</v>
      </c>
      <c r="N54" s="6940">
        <v>16000</v>
      </c>
      <c r="O54" s="6941">
        <f t="shared" si="2"/>
        <v>15614.4</v>
      </c>
      <c r="P54" s="6944"/>
    </row>
    <row r="55" spans="1:17" x14ac:dyDescent="0.2">
      <c r="A55" s="6945">
        <v>28</v>
      </c>
      <c r="B55" s="6946">
        <v>6.45</v>
      </c>
      <c r="C55" s="6947">
        <v>7</v>
      </c>
      <c r="D55" s="6948">
        <v>16000</v>
      </c>
      <c r="E55" s="6949">
        <f t="shared" si="0"/>
        <v>15614.4</v>
      </c>
      <c r="F55" s="6950">
        <v>60</v>
      </c>
      <c r="G55" s="6951">
        <v>14.45</v>
      </c>
      <c r="H55" s="6951">
        <v>15</v>
      </c>
      <c r="I55" s="6948">
        <v>16000</v>
      </c>
      <c r="J55" s="6949">
        <f t="shared" si="1"/>
        <v>15614.4</v>
      </c>
      <c r="K55" s="6950">
        <v>92</v>
      </c>
      <c r="L55" s="6947">
        <v>22.45</v>
      </c>
      <c r="M55" s="6951">
        <v>23</v>
      </c>
      <c r="N55" s="6948">
        <v>16000</v>
      </c>
      <c r="O55" s="6949">
        <f t="shared" si="2"/>
        <v>15614.4</v>
      </c>
      <c r="P55" s="6952"/>
    </row>
    <row r="56" spans="1:17" x14ac:dyDescent="0.2">
      <c r="A56" s="6953">
        <v>29</v>
      </c>
      <c r="B56" s="6954">
        <v>7</v>
      </c>
      <c r="C56" s="6955">
        <v>7.15</v>
      </c>
      <c r="D56" s="6956">
        <v>16000</v>
      </c>
      <c r="E56" s="6957">
        <f t="shared" si="0"/>
        <v>15614.4</v>
      </c>
      <c r="F56" s="6958">
        <v>61</v>
      </c>
      <c r="G56" s="6954">
        <v>15</v>
      </c>
      <c r="H56" s="6954">
        <v>15.15</v>
      </c>
      <c r="I56" s="6956">
        <v>16000</v>
      </c>
      <c r="J56" s="6957">
        <f t="shared" si="1"/>
        <v>15614.4</v>
      </c>
      <c r="K56" s="6958">
        <v>93</v>
      </c>
      <c r="L56" s="6959">
        <v>23</v>
      </c>
      <c r="M56" s="6954">
        <v>23.15</v>
      </c>
      <c r="N56" s="6956">
        <v>16000</v>
      </c>
      <c r="O56" s="6957">
        <f t="shared" si="2"/>
        <v>15614.4</v>
      </c>
      <c r="P56" s="6960"/>
    </row>
    <row r="57" spans="1:17" x14ac:dyDescent="0.2">
      <c r="A57" s="6961">
        <v>30</v>
      </c>
      <c r="B57" s="6962">
        <v>7.15</v>
      </c>
      <c r="C57" s="6963">
        <v>7.3</v>
      </c>
      <c r="D57" s="6964">
        <v>16000</v>
      </c>
      <c r="E57" s="6965">
        <f t="shared" si="0"/>
        <v>15614.4</v>
      </c>
      <c r="F57" s="6966">
        <v>62</v>
      </c>
      <c r="G57" s="6967">
        <v>15.15</v>
      </c>
      <c r="H57" s="6967">
        <v>15.3</v>
      </c>
      <c r="I57" s="6964">
        <v>16000</v>
      </c>
      <c r="J57" s="6965">
        <f t="shared" si="1"/>
        <v>15614.4</v>
      </c>
      <c r="K57" s="6966">
        <v>94</v>
      </c>
      <c r="L57" s="6967">
        <v>23.15</v>
      </c>
      <c r="M57" s="6967">
        <v>23.3</v>
      </c>
      <c r="N57" s="6964">
        <v>16000</v>
      </c>
      <c r="O57" s="6965">
        <f t="shared" si="2"/>
        <v>15614.4</v>
      </c>
      <c r="P57" s="6968"/>
    </row>
    <row r="58" spans="1:17" x14ac:dyDescent="0.2">
      <c r="A58" s="6969">
        <v>31</v>
      </c>
      <c r="B58" s="6970">
        <v>7.3</v>
      </c>
      <c r="C58" s="6971">
        <v>7.45</v>
      </c>
      <c r="D58" s="6972">
        <v>16000</v>
      </c>
      <c r="E58" s="6973">
        <f t="shared" si="0"/>
        <v>15614.4</v>
      </c>
      <c r="F58" s="6974">
        <v>63</v>
      </c>
      <c r="G58" s="6970">
        <v>15.3</v>
      </c>
      <c r="H58" s="6970">
        <v>15.45</v>
      </c>
      <c r="I58" s="6972">
        <v>16000</v>
      </c>
      <c r="J58" s="6973">
        <f t="shared" si="1"/>
        <v>15614.4</v>
      </c>
      <c r="K58" s="6974">
        <v>95</v>
      </c>
      <c r="L58" s="6970">
        <v>23.3</v>
      </c>
      <c r="M58" s="6970">
        <v>23.45</v>
      </c>
      <c r="N58" s="6972">
        <v>16000</v>
      </c>
      <c r="O58" s="6973">
        <f t="shared" si="2"/>
        <v>15614.4</v>
      </c>
      <c r="P58" s="6975"/>
    </row>
    <row r="59" spans="1:17" x14ac:dyDescent="0.2">
      <c r="A59" s="6976">
        <v>32</v>
      </c>
      <c r="B59" s="6977">
        <v>7.45</v>
      </c>
      <c r="C59" s="6978">
        <v>8</v>
      </c>
      <c r="D59" s="6979">
        <v>16000</v>
      </c>
      <c r="E59" s="6980">
        <f t="shared" si="0"/>
        <v>15614.4</v>
      </c>
      <c r="F59" s="6981">
        <v>64</v>
      </c>
      <c r="G59" s="6982">
        <v>15.45</v>
      </c>
      <c r="H59" s="6982">
        <v>16</v>
      </c>
      <c r="I59" s="6979">
        <v>16000</v>
      </c>
      <c r="J59" s="6980">
        <f t="shared" si="1"/>
        <v>15614.4</v>
      </c>
      <c r="K59" s="6981">
        <v>96</v>
      </c>
      <c r="L59" s="6982">
        <v>23.45</v>
      </c>
      <c r="M59" s="6982">
        <v>24</v>
      </c>
      <c r="N59" s="6979">
        <v>16000</v>
      </c>
      <c r="O59" s="6980">
        <f t="shared" si="2"/>
        <v>15614.4</v>
      </c>
      <c r="P59" s="6983"/>
      <c r="Q59">
        <f>AVERAGE(D28:D59,I28:I59,N28:N59)/1000</f>
        <v>16</v>
      </c>
    </row>
    <row r="60" spans="1:17" x14ac:dyDescent="0.2">
      <c r="A60" s="6984" t="s">
        <v>27</v>
      </c>
      <c r="B60" s="6985"/>
      <c r="C60" s="6985"/>
      <c r="D60" s="6986">
        <f>SUM(D28:D59)</f>
        <v>512000</v>
      </c>
      <c r="E60" s="6987">
        <f>SUM(E28:E59)</f>
        <v>499660.80000000028</v>
      </c>
      <c r="F60" s="6985"/>
      <c r="G60" s="6985"/>
      <c r="H60" s="6985"/>
      <c r="I60" s="6986">
        <f>SUM(I28:I59)</f>
        <v>512000</v>
      </c>
      <c r="J60" s="6987">
        <f>SUM(J28:J59)</f>
        <v>499660.80000000028</v>
      </c>
      <c r="K60" s="6985"/>
      <c r="L60" s="6985"/>
      <c r="M60" s="6985"/>
      <c r="N60" s="6985">
        <f>SUM(N28:N59)</f>
        <v>512000</v>
      </c>
      <c r="O60" s="6987">
        <f>SUM(O28:O59)</f>
        <v>499660.80000000028</v>
      </c>
      <c r="P60" s="6988"/>
    </row>
    <row r="64" spans="1:17" x14ac:dyDescent="0.2">
      <c r="A64" t="s">
        <v>75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6989"/>
      <c r="B66" s="6990"/>
      <c r="C66" s="6990"/>
      <c r="D66" s="6991"/>
      <c r="E66" s="6990"/>
      <c r="F66" s="6990"/>
      <c r="G66" s="6990"/>
      <c r="H66" s="6990"/>
      <c r="I66" s="6991"/>
      <c r="J66" s="6992"/>
      <c r="K66" s="6990"/>
      <c r="L66" s="6990"/>
      <c r="M66" s="6990"/>
      <c r="N66" s="6990"/>
      <c r="O66" s="6990"/>
      <c r="P66" s="6993"/>
    </row>
    <row r="67" spans="1:16" x14ac:dyDescent="0.2">
      <c r="A67" s="6994" t="s">
        <v>28</v>
      </c>
      <c r="B67" s="6995"/>
      <c r="C67" s="6995"/>
      <c r="D67" s="6996"/>
      <c r="E67" s="6997"/>
      <c r="F67" s="6995"/>
      <c r="G67" s="6995"/>
      <c r="H67" s="6997"/>
      <c r="I67" s="6996"/>
      <c r="J67" s="6998"/>
      <c r="K67" s="6995"/>
      <c r="L67" s="6995"/>
      <c r="M67" s="6995"/>
      <c r="N67" s="6995"/>
      <c r="O67" s="6995"/>
      <c r="P67" s="6999"/>
    </row>
    <row r="68" spans="1:16" x14ac:dyDescent="0.2">
      <c r="A68" s="7000"/>
      <c r="B68" s="7001"/>
      <c r="C68" s="7001"/>
      <c r="D68" s="7001"/>
      <c r="E68" s="7001"/>
      <c r="F68" s="7001"/>
      <c r="G68" s="7001"/>
      <c r="H68" s="7001"/>
      <c r="I68" s="7001"/>
      <c r="J68" s="7001"/>
      <c r="K68" s="7001"/>
      <c r="L68" s="7002"/>
      <c r="M68" s="7002"/>
      <c r="N68" s="7002"/>
      <c r="O68" s="7002"/>
      <c r="P68" s="7003"/>
    </row>
    <row r="69" spans="1:16" x14ac:dyDescent="0.2">
      <c r="A69" s="7004"/>
      <c r="B69" s="7005"/>
      <c r="C69" s="7005"/>
      <c r="D69" s="7006"/>
      <c r="E69" s="7007"/>
      <c r="F69" s="7005"/>
      <c r="G69" s="7005"/>
      <c r="H69" s="7007"/>
      <c r="I69" s="7006"/>
      <c r="J69" s="7008"/>
      <c r="K69" s="7005"/>
      <c r="L69" s="7005"/>
      <c r="M69" s="7005"/>
      <c r="N69" s="7005"/>
      <c r="O69" s="7005"/>
      <c r="P69" s="7009"/>
    </row>
    <row r="70" spans="1:16" x14ac:dyDescent="0.2">
      <c r="A70" s="7010"/>
      <c r="B70" s="7011"/>
      <c r="C70" s="7011"/>
      <c r="D70" s="7012"/>
      <c r="E70" s="7013"/>
      <c r="F70" s="7011"/>
      <c r="G70" s="7011"/>
      <c r="H70" s="7013"/>
      <c r="I70" s="7012"/>
      <c r="J70" s="7011"/>
      <c r="K70" s="7011"/>
      <c r="L70" s="7011"/>
      <c r="M70" s="7011"/>
      <c r="N70" s="7011"/>
      <c r="O70" s="7011"/>
      <c r="P70" s="7014"/>
    </row>
    <row r="71" spans="1:16" x14ac:dyDescent="0.2">
      <c r="A71" s="7015"/>
      <c r="B71" s="7016"/>
      <c r="C71" s="7016"/>
      <c r="D71" s="7017"/>
      <c r="E71" s="7018"/>
      <c r="F71" s="7016"/>
      <c r="G71" s="7016"/>
      <c r="H71" s="7018"/>
      <c r="I71" s="7017"/>
      <c r="J71" s="7016"/>
      <c r="K71" s="7016"/>
      <c r="L71" s="7016"/>
      <c r="M71" s="7016"/>
      <c r="N71" s="7016"/>
      <c r="O71" s="7016"/>
      <c r="P71" s="7019"/>
    </row>
    <row r="72" spans="1:16" x14ac:dyDescent="0.2">
      <c r="A72" s="7020"/>
      <c r="B72" s="7021"/>
      <c r="C72" s="7021"/>
      <c r="D72" s="7022"/>
      <c r="E72" s="7023"/>
      <c r="F72" s="7021"/>
      <c r="G72" s="7021"/>
      <c r="H72" s="7023"/>
      <c r="I72" s="7022"/>
      <c r="J72" s="7021"/>
      <c r="K72" s="7021"/>
      <c r="L72" s="7021"/>
      <c r="M72" s="7021" t="s">
        <v>29</v>
      </c>
      <c r="N72" s="7021"/>
      <c r="O72" s="7021"/>
      <c r="P72" s="7024"/>
    </row>
    <row r="73" spans="1:16" x14ac:dyDescent="0.2">
      <c r="A73" s="7025"/>
      <c r="B73" s="7026"/>
      <c r="C73" s="7026"/>
      <c r="D73" s="7027"/>
      <c r="E73" s="7028"/>
      <c r="F73" s="7026"/>
      <c r="G73" s="7026"/>
      <c r="H73" s="7028"/>
      <c r="I73" s="7027"/>
      <c r="J73" s="7026"/>
      <c r="K73" s="7026"/>
      <c r="L73" s="7026"/>
      <c r="M73" s="7026" t="s">
        <v>30</v>
      </c>
      <c r="N73" s="7026"/>
      <c r="O73" s="7026"/>
      <c r="P73" s="7029"/>
    </row>
    <row r="74" spans="1:16" ht="15.75" x14ac:dyDescent="0.25">
      <c r="E74" s="7030"/>
      <c r="H74" s="7030"/>
    </row>
    <row r="75" spans="1:16" ht="15.75" x14ac:dyDescent="0.25">
      <c r="C75" s="7031"/>
      <c r="E75" s="7032"/>
      <c r="H75" s="7032"/>
    </row>
    <row r="76" spans="1:16" ht="15.75" x14ac:dyDescent="0.25">
      <c r="E76" s="7033"/>
      <c r="H76" s="7033"/>
    </row>
    <row r="77" spans="1:16" ht="15.75" x14ac:dyDescent="0.25">
      <c r="E77" s="7034"/>
      <c r="H77" s="7034"/>
    </row>
    <row r="78" spans="1:16" ht="15.75" x14ac:dyDescent="0.25">
      <c r="E78" s="7035"/>
      <c r="H78" s="7035"/>
    </row>
    <row r="79" spans="1:16" ht="15.75" x14ac:dyDescent="0.25">
      <c r="E79" s="7036"/>
      <c r="H79" s="7036"/>
    </row>
    <row r="80" spans="1:16" ht="15.75" x14ac:dyDescent="0.25">
      <c r="E80" s="7037"/>
      <c r="H80" s="7037"/>
    </row>
    <row r="81" spans="5:13" ht="15.75" x14ac:dyDescent="0.25">
      <c r="E81" s="7038"/>
      <c r="H81" s="7038"/>
    </row>
    <row r="82" spans="5:13" ht="15.75" x14ac:dyDescent="0.25">
      <c r="E82" s="7039"/>
      <c r="H82" s="7039"/>
    </row>
    <row r="83" spans="5:13" ht="15.75" x14ac:dyDescent="0.25">
      <c r="E83" s="7040"/>
      <c r="H83" s="7040"/>
    </row>
    <row r="84" spans="5:13" ht="15.75" x14ac:dyDescent="0.25">
      <c r="E84" s="7041"/>
      <c r="H84" s="7041"/>
    </row>
    <row r="85" spans="5:13" ht="15.75" x14ac:dyDescent="0.25">
      <c r="E85" s="7042"/>
      <c r="H85" s="7042"/>
    </row>
    <row r="86" spans="5:13" ht="15.75" x14ac:dyDescent="0.25">
      <c r="E86" s="7043"/>
      <c r="H86" s="7043"/>
    </row>
    <row r="87" spans="5:13" ht="15.75" x14ac:dyDescent="0.25">
      <c r="E87" s="7044"/>
      <c r="H87" s="7044"/>
    </row>
    <row r="88" spans="5:13" ht="15.75" x14ac:dyDescent="0.25">
      <c r="E88" s="7045"/>
      <c r="H88" s="7045"/>
    </row>
    <row r="89" spans="5:13" ht="15.75" x14ac:dyDescent="0.25">
      <c r="E89" s="7046"/>
      <c r="H89" s="7046"/>
    </row>
    <row r="90" spans="5:13" ht="15.75" x14ac:dyDescent="0.25">
      <c r="E90" s="7047"/>
      <c r="H90" s="7047"/>
    </row>
    <row r="91" spans="5:13" ht="15.75" x14ac:dyDescent="0.25">
      <c r="E91" s="7048"/>
      <c r="H91" s="7048"/>
    </row>
    <row r="92" spans="5:13" ht="15.75" x14ac:dyDescent="0.25">
      <c r="E92" s="7049"/>
      <c r="H92" s="7049"/>
    </row>
    <row r="93" spans="5:13" ht="15.75" x14ac:dyDescent="0.25">
      <c r="E93" s="7050"/>
      <c r="H93" s="7050"/>
    </row>
    <row r="94" spans="5:13" ht="15.75" x14ac:dyDescent="0.25">
      <c r="E94" s="7051"/>
      <c r="H94" s="7051"/>
    </row>
    <row r="95" spans="5:13" ht="15.75" x14ac:dyDescent="0.25">
      <c r="E95" s="7052"/>
      <c r="H95" s="7052"/>
    </row>
    <row r="96" spans="5:13" ht="15.75" x14ac:dyDescent="0.25">
      <c r="E96" s="7053"/>
      <c r="H96" s="7053"/>
      <c r="M96" s="7054" t="s">
        <v>8</v>
      </c>
    </row>
    <row r="97" spans="5:14" ht="15.75" x14ac:dyDescent="0.25">
      <c r="E97" s="7055"/>
      <c r="H97" s="7055"/>
    </row>
    <row r="98" spans="5:14" ht="15.75" x14ac:dyDescent="0.25">
      <c r="E98" s="7056"/>
      <c r="H98" s="7056"/>
    </row>
    <row r="99" spans="5:14" ht="15.75" x14ac:dyDescent="0.25">
      <c r="E99" s="7057"/>
      <c r="H99" s="7057"/>
    </row>
    <row r="101" spans="5:14" x14ac:dyDescent="0.2">
      <c r="N101" s="7058"/>
    </row>
    <row r="126" spans="4:4" x14ac:dyDescent="0.2">
      <c r="D126" s="7059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7060"/>
      <c r="B1" s="7061"/>
      <c r="C1" s="7061"/>
      <c r="D1" s="7062"/>
      <c r="E1" s="7061"/>
      <c r="F1" s="7061"/>
      <c r="G1" s="7061"/>
      <c r="H1" s="7061"/>
      <c r="I1" s="7062"/>
      <c r="J1" s="7061"/>
      <c r="K1" s="7061"/>
      <c r="L1" s="7061"/>
      <c r="M1" s="7061"/>
      <c r="N1" s="7061"/>
      <c r="O1" s="7061"/>
      <c r="P1" s="7063"/>
    </row>
    <row r="2" spans="1:16" ht="12.75" customHeight="1" x14ac:dyDescent="0.2">
      <c r="A2" s="7064" t="s">
        <v>0</v>
      </c>
      <c r="B2" s="7065"/>
      <c r="C2" s="7065"/>
      <c r="D2" s="7065"/>
      <c r="E2" s="7065"/>
      <c r="F2" s="7065"/>
      <c r="G2" s="7065"/>
      <c r="H2" s="7065"/>
      <c r="I2" s="7065"/>
      <c r="J2" s="7065"/>
      <c r="K2" s="7065"/>
      <c r="L2" s="7065"/>
      <c r="M2" s="7065"/>
      <c r="N2" s="7065"/>
      <c r="O2" s="7065"/>
      <c r="P2" s="7066"/>
    </row>
    <row r="3" spans="1:16" ht="12.75" customHeight="1" x14ac:dyDescent="0.2">
      <c r="A3" s="7067"/>
      <c r="B3" s="7068"/>
      <c r="C3" s="7068"/>
      <c r="D3" s="7068"/>
      <c r="E3" s="7068"/>
      <c r="F3" s="7068"/>
      <c r="G3" s="7068"/>
      <c r="H3" s="7068"/>
      <c r="I3" s="7068"/>
      <c r="J3" s="7068"/>
      <c r="K3" s="7068"/>
      <c r="L3" s="7068"/>
      <c r="M3" s="7068"/>
      <c r="N3" s="7068"/>
      <c r="O3" s="7068"/>
      <c r="P3" s="7069"/>
    </row>
    <row r="4" spans="1:16" ht="12.75" customHeight="1" x14ac:dyDescent="0.2">
      <c r="A4" s="7070" t="s">
        <v>76</v>
      </c>
      <c r="B4" s="7071"/>
      <c r="C4" s="7071"/>
      <c r="D4" s="7071"/>
      <c r="E4" s="7071"/>
      <c r="F4" s="7071"/>
      <c r="G4" s="7071"/>
      <c r="H4" s="7071"/>
      <c r="I4" s="7071"/>
      <c r="J4" s="7072"/>
      <c r="K4" s="7073"/>
      <c r="L4" s="7073"/>
      <c r="M4" s="7073"/>
      <c r="N4" s="7073"/>
      <c r="O4" s="7073"/>
      <c r="P4" s="7074"/>
    </row>
    <row r="5" spans="1:16" ht="12.75" customHeight="1" x14ac:dyDescent="0.2">
      <c r="A5" s="7075"/>
      <c r="B5" s="7076"/>
      <c r="C5" s="7076"/>
      <c r="D5" s="7077"/>
      <c r="E5" s="7076"/>
      <c r="F5" s="7076"/>
      <c r="G5" s="7076"/>
      <c r="H5" s="7076"/>
      <c r="I5" s="7077"/>
      <c r="J5" s="7076"/>
      <c r="K5" s="7076"/>
      <c r="L5" s="7076"/>
      <c r="M5" s="7076"/>
      <c r="N5" s="7076"/>
      <c r="O5" s="7076"/>
      <c r="P5" s="7078"/>
    </row>
    <row r="6" spans="1:16" ht="12.75" customHeight="1" x14ac:dyDescent="0.2">
      <c r="A6" s="7079" t="s">
        <v>2</v>
      </c>
      <c r="B6" s="7080"/>
      <c r="C6" s="7080"/>
      <c r="D6" s="7081"/>
      <c r="E6" s="7080"/>
      <c r="F6" s="7080"/>
      <c r="G6" s="7080"/>
      <c r="H6" s="7080"/>
      <c r="I6" s="7081"/>
      <c r="J6" s="7080"/>
      <c r="K6" s="7080"/>
      <c r="L6" s="7080"/>
      <c r="M6" s="7080"/>
      <c r="N6" s="7080"/>
      <c r="O6" s="7080"/>
      <c r="P6" s="7082"/>
    </row>
    <row r="7" spans="1:16" ht="12.75" customHeight="1" x14ac:dyDescent="0.2">
      <c r="A7" s="7083" t="s">
        <v>3</v>
      </c>
      <c r="B7" s="7084"/>
      <c r="C7" s="7084"/>
      <c r="D7" s="7085"/>
      <c r="E7" s="7084"/>
      <c r="F7" s="7084"/>
      <c r="G7" s="7084"/>
      <c r="H7" s="7084"/>
      <c r="I7" s="7085"/>
      <c r="J7" s="7084"/>
      <c r="K7" s="7084"/>
      <c r="L7" s="7084"/>
      <c r="M7" s="7084"/>
      <c r="N7" s="7084"/>
      <c r="O7" s="7084"/>
      <c r="P7" s="7086"/>
    </row>
    <row r="8" spans="1:16" ht="12.75" customHeight="1" x14ac:dyDescent="0.2">
      <c r="A8" s="7087" t="s">
        <v>4</v>
      </c>
      <c r="B8" s="7088"/>
      <c r="C8" s="7088"/>
      <c r="D8" s="7089"/>
      <c r="E8" s="7088"/>
      <c r="F8" s="7088"/>
      <c r="G8" s="7088"/>
      <c r="H8" s="7088"/>
      <c r="I8" s="7089"/>
      <c r="J8" s="7088"/>
      <c r="K8" s="7088"/>
      <c r="L8" s="7088"/>
      <c r="M8" s="7088"/>
      <c r="N8" s="7088"/>
      <c r="O8" s="7088"/>
      <c r="P8" s="7090"/>
    </row>
    <row r="9" spans="1:16" ht="12.75" customHeight="1" x14ac:dyDescent="0.2">
      <c r="A9" s="7091" t="s">
        <v>5</v>
      </c>
      <c r="B9" s="7092"/>
      <c r="C9" s="7092"/>
      <c r="D9" s="7093"/>
      <c r="E9" s="7092"/>
      <c r="F9" s="7092"/>
      <c r="G9" s="7092"/>
      <c r="H9" s="7092"/>
      <c r="I9" s="7093"/>
      <c r="J9" s="7092"/>
      <c r="K9" s="7092"/>
      <c r="L9" s="7092"/>
      <c r="M9" s="7092"/>
      <c r="N9" s="7092"/>
      <c r="O9" s="7092"/>
      <c r="P9" s="7094"/>
    </row>
    <row r="10" spans="1:16" ht="12.75" customHeight="1" x14ac:dyDescent="0.2">
      <c r="A10" s="7095" t="s">
        <v>6</v>
      </c>
      <c r="B10" s="7096"/>
      <c r="C10" s="7096"/>
      <c r="D10" s="7097"/>
      <c r="E10" s="7096"/>
      <c r="F10" s="7096"/>
      <c r="G10" s="7096"/>
      <c r="H10" s="7096"/>
      <c r="I10" s="7097"/>
      <c r="J10" s="7096"/>
      <c r="K10" s="7096"/>
      <c r="L10" s="7096"/>
      <c r="M10" s="7096"/>
      <c r="N10" s="7096"/>
      <c r="O10" s="7096"/>
      <c r="P10" s="7098"/>
    </row>
    <row r="11" spans="1:16" ht="12.75" customHeight="1" x14ac:dyDescent="0.2">
      <c r="A11" s="7099"/>
      <c r="B11" s="7100"/>
      <c r="C11" s="7100"/>
      <c r="D11" s="7101"/>
      <c r="E11" s="7100"/>
      <c r="F11" s="7100"/>
      <c r="G11" s="7102"/>
      <c r="H11" s="7100"/>
      <c r="I11" s="7101"/>
      <c r="J11" s="7100"/>
      <c r="K11" s="7100"/>
      <c r="L11" s="7100"/>
      <c r="M11" s="7100"/>
      <c r="N11" s="7100"/>
      <c r="O11" s="7100"/>
      <c r="P11" s="7103"/>
    </row>
    <row r="12" spans="1:16" ht="12.75" customHeight="1" x14ac:dyDescent="0.2">
      <c r="A12" s="7104" t="s">
        <v>77</v>
      </c>
      <c r="B12" s="7105"/>
      <c r="C12" s="7105"/>
      <c r="D12" s="7106"/>
      <c r="E12" s="7105" t="s">
        <v>8</v>
      </c>
      <c r="F12" s="7105"/>
      <c r="G12" s="7105"/>
      <c r="H12" s="7105"/>
      <c r="I12" s="7106"/>
      <c r="J12" s="7105"/>
      <c r="K12" s="7105"/>
      <c r="L12" s="7105"/>
      <c r="M12" s="7105"/>
      <c r="N12" s="7107" t="s">
        <v>78</v>
      </c>
      <c r="O12" s="7105"/>
      <c r="P12" s="7108"/>
    </row>
    <row r="13" spans="1:16" ht="12.75" customHeight="1" x14ac:dyDescent="0.2">
      <c r="A13" s="7109"/>
      <c r="B13" s="7110"/>
      <c r="C13" s="7110"/>
      <c r="D13" s="7111"/>
      <c r="E13" s="7110"/>
      <c r="F13" s="7110"/>
      <c r="G13" s="7110"/>
      <c r="H13" s="7110"/>
      <c r="I13" s="7111"/>
      <c r="J13" s="7110"/>
      <c r="K13" s="7110"/>
      <c r="L13" s="7110"/>
      <c r="M13" s="7110"/>
      <c r="N13" s="7110"/>
      <c r="O13" s="7110"/>
      <c r="P13" s="7112"/>
    </row>
    <row r="14" spans="1:16" ht="12.75" customHeight="1" x14ac:dyDescent="0.2">
      <c r="A14" s="7113" t="s">
        <v>10</v>
      </c>
      <c r="B14" s="7114"/>
      <c r="C14" s="7114"/>
      <c r="D14" s="7115"/>
      <c r="E14" s="7114"/>
      <c r="F14" s="7114"/>
      <c r="G14" s="7114"/>
      <c r="H14" s="7114"/>
      <c r="I14" s="7115"/>
      <c r="J14" s="7114"/>
      <c r="K14" s="7114"/>
      <c r="L14" s="7114"/>
      <c r="M14" s="7114"/>
      <c r="N14" s="7116"/>
      <c r="O14" s="7117"/>
      <c r="P14" s="7118"/>
    </row>
    <row r="15" spans="1:16" ht="12.75" customHeight="1" x14ac:dyDescent="0.2">
      <c r="A15" s="7119"/>
      <c r="B15" s="7120"/>
      <c r="C15" s="7120"/>
      <c r="D15" s="7121"/>
      <c r="E15" s="7120"/>
      <c r="F15" s="7120"/>
      <c r="G15" s="7120"/>
      <c r="H15" s="7120"/>
      <c r="I15" s="7121"/>
      <c r="J15" s="7120"/>
      <c r="K15" s="7120"/>
      <c r="L15" s="7120"/>
      <c r="M15" s="7120"/>
      <c r="N15" s="7122" t="s">
        <v>11</v>
      </c>
      <c r="O15" s="7123" t="s">
        <v>12</v>
      </c>
      <c r="P15" s="7124"/>
    </row>
    <row r="16" spans="1:16" ht="12.75" customHeight="1" x14ac:dyDescent="0.2">
      <c r="A16" s="7125" t="s">
        <v>13</v>
      </c>
      <c r="B16" s="7126"/>
      <c r="C16" s="7126"/>
      <c r="D16" s="7127"/>
      <c r="E16" s="7126"/>
      <c r="F16" s="7126"/>
      <c r="G16" s="7126"/>
      <c r="H16" s="7126"/>
      <c r="I16" s="7127"/>
      <c r="J16" s="7126"/>
      <c r="K16" s="7126"/>
      <c r="L16" s="7126"/>
      <c r="M16" s="7126"/>
      <c r="N16" s="7128"/>
      <c r="O16" s="7129"/>
      <c r="P16" s="7129"/>
    </row>
    <row r="17" spans="1:47" ht="12.75" customHeight="1" x14ac:dyDescent="0.2">
      <c r="A17" s="7130" t="s">
        <v>14</v>
      </c>
      <c r="B17" s="7131"/>
      <c r="C17" s="7131"/>
      <c r="D17" s="7132"/>
      <c r="E17" s="7131"/>
      <c r="F17" s="7131"/>
      <c r="G17" s="7131"/>
      <c r="H17" s="7131"/>
      <c r="I17" s="7132"/>
      <c r="J17" s="7131"/>
      <c r="K17" s="7131"/>
      <c r="L17" s="7131"/>
      <c r="M17" s="7131"/>
      <c r="N17" s="7133" t="s">
        <v>15</v>
      </c>
      <c r="O17" s="7134" t="s">
        <v>16</v>
      </c>
      <c r="P17" s="7135"/>
    </row>
    <row r="18" spans="1:47" ht="12.75" customHeight="1" x14ac:dyDescent="0.2">
      <c r="A18" s="7136"/>
      <c r="B18" s="7137"/>
      <c r="C18" s="7137"/>
      <c r="D18" s="7138"/>
      <c r="E18" s="7137"/>
      <c r="F18" s="7137"/>
      <c r="G18" s="7137"/>
      <c r="H18" s="7137"/>
      <c r="I18" s="7138"/>
      <c r="J18" s="7137"/>
      <c r="K18" s="7137"/>
      <c r="L18" s="7137"/>
      <c r="M18" s="7137"/>
      <c r="N18" s="7139"/>
      <c r="O18" s="7140"/>
      <c r="P18" s="7141" t="s">
        <v>8</v>
      </c>
    </row>
    <row r="19" spans="1:47" ht="12.75" customHeight="1" x14ac:dyDescent="0.2">
      <c r="A19" s="7142"/>
      <c r="B19" s="7143"/>
      <c r="C19" s="7143"/>
      <c r="D19" s="7144"/>
      <c r="E19" s="7143"/>
      <c r="F19" s="7143"/>
      <c r="G19" s="7143"/>
      <c r="H19" s="7143"/>
      <c r="I19" s="7144"/>
      <c r="J19" s="7143"/>
      <c r="K19" s="7145"/>
      <c r="L19" s="7143" t="s">
        <v>17</v>
      </c>
      <c r="M19" s="7143"/>
      <c r="N19" s="7146"/>
      <c r="O19" s="7147"/>
      <c r="P19" s="7148"/>
      <c r="AU19" s="7149"/>
    </row>
    <row r="20" spans="1:47" ht="12.75" customHeight="1" x14ac:dyDescent="0.2">
      <c r="A20" s="7150"/>
      <c r="B20" s="7151"/>
      <c r="C20" s="7151"/>
      <c r="D20" s="7152"/>
      <c r="E20" s="7151"/>
      <c r="F20" s="7151"/>
      <c r="G20" s="7151"/>
      <c r="H20" s="7151"/>
      <c r="I20" s="7152"/>
      <c r="J20" s="7151"/>
      <c r="K20" s="7151"/>
      <c r="L20" s="7151"/>
      <c r="M20" s="7151"/>
      <c r="N20" s="7153"/>
      <c r="O20" s="7154"/>
      <c r="P20" s="7155"/>
    </row>
    <row r="21" spans="1:47" ht="12.75" customHeight="1" x14ac:dyDescent="0.2">
      <c r="A21" s="7156"/>
      <c r="B21" s="7157"/>
      <c r="C21" s="7158"/>
      <c r="D21" s="7158"/>
      <c r="E21" s="7157"/>
      <c r="F21" s="7157"/>
      <c r="G21" s="7157"/>
      <c r="H21" s="7157" t="s">
        <v>8</v>
      </c>
      <c r="I21" s="7159"/>
      <c r="J21" s="7157"/>
      <c r="K21" s="7157"/>
      <c r="L21" s="7157"/>
      <c r="M21" s="7157"/>
      <c r="N21" s="7160"/>
      <c r="O21" s="7161"/>
      <c r="P21" s="7162"/>
    </row>
    <row r="22" spans="1:47" ht="12.75" customHeight="1" x14ac:dyDescent="0.2">
      <c r="A22" s="7163"/>
      <c r="B22" s="7164"/>
      <c r="C22" s="7164"/>
      <c r="D22" s="7165"/>
      <c r="E22" s="7164"/>
      <c r="F22" s="7164"/>
      <c r="G22" s="7164"/>
      <c r="H22" s="7164"/>
      <c r="I22" s="7165"/>
      <c r="J22" s="7164"/>
      <c r="K22" s="7164"/>
      <c r="L22" s="7164"/>
      <c r="M22" s="7164"/>
      <c r="N22" s="7164"/>
      <c r="O22" s="7164"/>
      <c r="P22" s="7166"/>
    </row>
    <row r="23" spans="1:47" ht="12.75" customHeight="1" x14ac:dyDescent="0.2">
      <c r="A23" s="7167" t="s">
        <v>18</v>
      </c>
      <c r="B23" s="7168"/>
      <c r="C23" s="7168"/>
      <c r="D23" s="7169"/>
      <c r="E23" s="7170" t="s">
        <v>19</v>
      </c>
      <c r="F23" s="7170"/>
      <c r="G23" s="7170"/>
      <c r="H23" s="7170"/>
      <c r="I23" s="7170"/>
      <c r="J23" s="7170"/>
      <c r="K23" s="7170"/>
      <c r="L23" s="7170"/>
      <c r="M23" s="7168"/>
      <c r="N23" s="7168"/>
      <c r="O23" s="7168"/>
      <c r="P23" s="7171"/>
    </row>
    <row r="24" spans="1:47" x14ac:dyDescent="0.25">
      <c r="A24" s="7172"/>
      <c r="B24" s="7173"/>
      <c r="C24" s="7173"/>
      <c r="D24" s="7174"/>
      <c r="E24" s="7175" t="s">
        <v>20</v>
      </c>
      <c r="F24" s="7175"/>
      <c r="G24" s="7175"/>
      <c r="H24" s="7175"/>
      <c r="I24" s="7175"/>
      <c r="J24" s="7175"/>
      <c r="K24" s="7175"/>
      <c r="L24" s="7175"/>
      <c r="M24" s="7173"/>
      <c r="N24" s="7173"/>
      <c r="O24" s="7173"/>
      <c r="P24" s="7176"/>
    </row>
    <row r="25" spans="1:47" ht="12.75" customHeight="1" x14ac:dyDescent="0.2">
      <c r="A25" s="7177"/>
      <c r="B25" s="7178" t="s">
        <v>21</v>
      </c>
      <c r="C25" s="7179"/>
      <c r="D25" s="7179"/>
      <c r="E25" s="7179"/>
      <c r="F25" s="7179"/>
      <c r="G25" s="7179"/>
      <c r="H25" s="7179"/>
      <c r="I25" s="7179"/>
      <c r="J25" s="7179"/>
      <c r="K25" s="7179"/>
      <c r="L25" s="7179"/>
      <c r="M25" s="7179"/>
      <c r="N25" s="7179"/>
      <c r="O25" s="7180"/>
      <c r="P25" s="7181"/>
    </row>
    <row r="26" spans="1:47" ht="12.75" customHeight="1" x14ac:dyDescent="0.2">
      <c r="A26" s="7182" t="s">
        <v>22</v>
      </c>
      <c r="B26" s="7183" t="s">
        <v>23</v>
      </c>
      <c r="C26" s="7183"/>
      <c r="D26" s="7182" t="s">
        <v>24</v>
      </c>
      <c r="E26" s="7182" t="s">
        <v>25</v>
      </c>
      <c r="F26" s="7182" t="s">
        <v>22</v>
      </c>
      <c r="G26" s="7183" t="s">
        <v>23</v>
      </c>
      <c r="H26" s="7183"/>
      <c r="I26" s="7182" t="s">
        <v>24</v>
      </c>
      <c r="J26" s="7182" t="s">
        <v>25</v>
      </c>
      <c r="K26" s="7182" t="s">
        <v>22</v>
      </c>
      <c r="L26" s="7183" t="s">
        <v>23</v>
      </c>
      <c r="M26" s="7183"/>
      <c r="N26" s="7184" t="s">
        <v>24</v>
      </c>
      <c r="O26" s="7182" t="s">
        <v>25</v>
      </c>
      <c r="P26" s="7185"/>
    </row>
    <row r="27" spans="1:47" ht="12.75" customHeight="1" x14ac:dyDescent="0.2">
      <c r="A27" s="7186"/>
      <c r="B27" s="7187" t="s">
        <v>26</v>
      </c>
      <c r="C27" s="7187" t="s">
        <v>2</v>
      </c>
      <c r="D27" s="7186"/>
      <c r="E27" s="7186"/>
      <c r="F27" s="7186"/>
      <c r="G27" s="7187" t="s">
        <v>26</v>
      </c>
      <c r="H27" s="7187" t="s">
        <v>2</v>
      </c>
      <c r="I27" s="7186"/>
      <c r="J27" s="7186"/>
      <c r="K27" s="7186"/>
      <c r="L27" s="7187" t="s">
        <v>26</v>
      </c>
      <c r="M27" s="7187" t="s">
        <v>2</v>
      </c>
      <c r="N27" s="7188"/>
      <c r="O27" s="7186"/>
      <c r="P27" s="7189"/>
    </row>
    <row r="28" spans="1:47" ht="12.75" customHeight="1" x14ac:dyDescent="0.2">
      <c r="A28" s="7190">
        <v>1</v>
      </c>
      <c r="B28" s="7191">
        <v>0</v>
      </c>
      <c r="C28" s="7192">
        <v>0.15</v>
      </c>
      <c r="D28" s="7193">
        <v>16000</v>
      </c>
      <c r="E28" s="7194">
        <f t="shared" ref="E28:E59" si="0">D28*(100-2.41)/100</f>
        <v>15614.4</v>
      </c>
      <c r="F28" s="7195">
        <v>33</v>
      </c>
      <c r="G28" s="7196">
        <v>8</v>
      </c>
      <c r="H28" s="7196">
        <v>8.15</v>
      </c>
      <c r="I28" s="7193">
        <v>16000</v>
      </c>
      <c r="J28" s="7194">
        <f t="shared" ref="J28:J59" si="1">I28*(100-2.41)/100</f>
        <v>15614.4</v>
      </c>
      <c r="K28" s="7195">
        <v>65</v>
      </c>
      <c r="L28" s="7196">
        <v>16</v>
      </c>
      <c r="M28" s="7196">
        <v>16.149999999999999</v>
      </c>
      <c r="N28" s="7193">
        <v>16000</v>
      </c>
      <c r="O28" s="7194">
        <f t="shared" ref="O28:O59" si="2">N28*(100-2.41)/100</f>
        <v>15614.4</v>
      </c>
      <c r="P28" s="7197"/>
    </row>
    <row r="29" spans="1:47" ht="12.75" customHeight="1" x14ac:dyDescent="0.2">
      <c r="A29" s="7198">
        <v>2</v>
      </c>
      <c r="B29" s="7198">
        <v>0.15</v>
      </c>
      <c r="C29" s="7199">
        <v>0.3</v>
      </c>
      <c r="D29" s="7200">
        <v>16000</v>
      </c>
      <c r="E29" s="7201">
        <f t="shared" si="0"/>
        <v>15614.4</v>
      </c>
      <c r="F29" s="7202">
        <v>34</v>
      </c>
      <c r="G29" s="7203">
        <v>8.15</v>
      </c>
      <c r="H29" s="7203">
        <v>8.3000000000000007</v>
      </c>
      <c r="I29" s="7200">
        <v>16000</v>
      </c>
      <c r="J29" s="7201">
        <f t="shared" si="1"/>
        <v>15614.4</v>
      </c>
      <c r="K29" s="7202">
        <v>66</v>
      </c>
      <c r="L29" s="7203">
        <v>16.149999999999999</v>
      </c>
      <c r="M29" s="7203">
        <v>16.3</v>
      </c>
      <c r="N29" s="7200">
        <v>16000</v>
      </c>
      <c r="O29" s="7201">
        <f t="shared" si="2"/>
        <v>15614.4</v>
      </c>
      <c r="P29" s="7204"/>
    </row>
    <row r="30" spans="1:47" ht="12.75" customHeight="1" x14ac:dyDescent="0.2">
      <c r="A30" s="7205">
        <v>3</v>
      </c>
      <c r="B30" s="7206">
        <v>0.3</v>
      </c>
      <c r="C30" s="7207">
        <v>0.45</v>
      </c>
      <c r="D30" s="7208">
        <v>16000</v>
      </c>
      <c r="E30" s="7209">
        <f t="shared" si="0"/>
        <v>15614.4</v>
      </c>
      <c r="F30" s="7210">
        <v>35</v>
      </c>
      <c r="G30" s="7211">
        <v>8.3000000000000007</v>
      </c>
      <c r="H30" s="7211">
        <v>8.4499999999999993</v>
      </c>
      <c r="I30" s="7208">
        <v>16000</v>
      </c>
      <c r="J30" s="7209">
        <f t="shared" si="1"/>
        <v>15614.4</v>
      </c>
      <c r="K30" s="7210">
        <v>67</v>
      </c>
      <c r="L30" s="7211">
        <v>16.3</v>
      </c>
      <c r="M30" s="7211">
        <v>16.45</v>
      </c>
      <c r="N30" s="7208">
        <v>16000</v>
      </c>
      <c r="O30" s="7209">
        <f t="shared" si="2"/>
        <v>15614.4</v>
      </c>
      <c r="P30" s="7212"/>
      <c r="V30" s="7213"/>
    </row>
    <row r="31" spans="1:47" ht="12.75" customHeight="1" x14ac:dyDescent="0.2">
      <c r="A31" s="7214">
        <v>4</v>
      </c>
      <c r="B31" s="7214">
        <v>0.45</v>
      </c>
      <c r="C31" s="7215">
        <v>1</v>
      </c>
      <c r="D31" s="7216">
        <v>16000</v>
      </c>
      <c r="E31" s="7217">
        <f t="shared" si="0"/>
        <v>15614.4</v>
      </c>
      <c r="F31" s="7218">
        <v>36</v>
      </c>
      <c r="G31" s="7215">
        <v>8.4499999999999993</v>
      </c>
      <c r="H31" s="7215">
        <v>9</v>
      </c>
      <c r="I31" s="7216">
        <v>16000</v>
      </c>
      <c r="J31" s="7217">
        <f t="shared" si="1"/>
        <v>15614.4</v>
      </c>
      <c r="K31" s="7218">
        <v>68</v>
      </c>
      <c r="L31" s="7215">
        <v>16.45</v>
      </c>
      <c r="M31" s="7215">
        <v>17</v>
      </c>
      <c r="N31" s="7216">
        <v>16000</v>
      </c>
      <c r="O31" s="7217">
        <f t="shared" si="2"/>
        <v>15614.4</v>
      </c>
      <c r="P31" s="7219"/>
    </row>
    <row r="32" spans="1:47" ht="12.75" customHeight="1" x14ac:dyDescent="0.2">
      <c r="A32" s="7220">
        <v>5</v>
      </c>
      <c r="B32" s="7221">
        <v>1</v>
      </c>
      <c r="C32" s="7222">
        <v>1.1499999999999999</v>
      </c>
      <c r="D32" s="7223">
        <v>16000</v>
      </c>
      <c r="E32" s="7224">
        <f t="shared" si="0"/>
        <v>15614.4</v>
      </c>
      <c r="F32" s="7225">
        <v>37</v>
      </c>
      <c r="G32" s="7221">
        <v>9</v>
      </c>
      <c r="H32" s="7221">
        <v>9.15</v>
      </c>
      <c r="I32" s="7223">
        <v>16000</v>
      </c>
      <c r="J32" s="7224">
        <f t="shared" si="1"/>
        <v>15614.4</v>
      </c>
      <c r="K32" s="7225">
        <v>69</v>
      </c>
      <c r="L32" s="7221">
        <v>17</v>
      </c>
      <c r="M32" s="7221">
        <v>17.149999999999999</v>
      </c>
      <c r="N32" s="7223">
        <v>16000</v>
      </c>
      <c r="O32" s="7224">
        <f t="shared" si="2"/>
        <v>15614.4</v>
      </c>
      <c r="P32" s="7226"/>
      <c r="AQ32" s="7223"/>
    </row>
    <row r="33" spans="1:16" ht="12.75" customHeight="1" x14ac:dyDescent="0.2">
      <c r="A33" s="7227">
        <v>6</v>
      </c>
      <c r="B33" s="7228">
        <v>1.1499999999999999</v>
      </c>
      <c r="C33" s="7229">
        <v>1.3</v>
      </c>
      <c r="D33" s="7230">
        <v>16000</v>
      </c>
      <c r="E33" s="7231">
        <f t="shared" si="0"/>
        <v>15614.4</v>
      </c>
      <c r="F33" s="7232">
        <v>38</v>
      </c>
      <c r="G33" s="7229">
        <v>9.15</v>
      </c>
      <c r="H33" s="7229">
        <v>9.3000000000000007</v>
      </c>
      <c r="I33" s="7230">
        <v>16000</v>
      </c>
      <c r="J33" s="7231">
        <f t="shared" si="1"/>
        <v>15614.4</v>
      </c>
      <c r="K33" s="7232">
        <v>70</v>
      </c>
      <c r="L33" s="7229">
        <v>17.149999999999999</v>
      </c>
      <c r="M33" s="7229">
        <v>17.3</v>
      </c>
      <c r="N33" s="7230">
        <v>16000</v>
      </c>
      <c r="O33" s="7231">
        <f t="shared" si="2"/>
        <v>15614.4</v>
      </c>
      <c r="P33" s="7233"/>
    </row>
    <row r="34" spans="1:16" x14ac:dyDescent="0.2">
      <c r="A34" s="7234">
        <v>7</v>
      </c>
      <c r="B34" s="7235">
        <v>1.3</v>
      </c>
      <c r="C34" s="7236">
        <v>1.45</v>
      </c>
      <c r="D34" s="7237">
        <v>16000</v>
      </c>
      <c r="E34" s="7238">
        <f t="shared" si="0"/>
        <v>15614.4</v>
      </c>
      <c r="F34" s="7239">
        <v>39</v>
      </c>
      <c r="G34" s="7240">
        <v>9.3000000000000007</v>
      </c>
      <c r="H34" s="7240">
        <v>9.4499999999999993</v>
      </c>
      <c r="I34" s="7237">
        <v>16000</v>
      </c>
      <c r="J34" s="7238">
        <f t="shared" si="1"/>
        <v>15614.4</v>
      </c>
      <c r="K34" s="7239">
        <v>71</v>
      </c>
      <c r="L34" s="7240">
        <v>17.3</v>
      </c>
      <c r="M34" s="7240">
        <v>17.45</v>
      </c>
      <c r="N34" s="7237">
        <v>16000</v>
      </c>
      <c r="O34" s="7238">
        <f t="shared" si="2"/>
        <v>15614.4</v>
      </c>
      <c r="P34" s="7241"/>
    </row>
    <row r="35" spans="1:16" x14ac:dyDescent="0.2">
      <c r="A35" s="7242">
        <v>8</v>
      </c>
      <c r="B35" s="7242">
        <v>1.45</v>
      </c>
      <c r="C35" s="7243">
        <v>2</v>
      </c>
      <c r="D35" s="7244">
        <v>16000</v>
      </c>
      <c r="E35" s="7245">
        <f t="shared" si="0"/>
        <v>15614.4</v>
      </c>
      <c r="F35" s="7246">
        <v>40</v>
      </c>
      <c r="G35" s="7243">
        <v>9.4499999999999993</v>
      </c>
      <c r="H35" s="7243">
        <v>10</v>
      </c>
      <c r="I35" s="7244">
        <v>16000</v>
      </c>
      <c r="J35" s="7245">
        <f t="shared" si="1"/>
        <v>15614.4</v>
      </c>
      <c r="K35" s="7246">
        <v>72</v>
      </c>
      <c r="L35" s="7247">
        <v>17.45</v>
      </c>
      <c r="M35" s="7243">
        <v>18</v>
      </c>
      <c r="N35" s="7244">
        <v>16000</v>
      </c>
      <c r="O35" s="7245">
        <f t="shared" si="2"/>
        <v>15614.4</v>
      </c>
      <c r="P35" s="7248"/>
    </row>
    <row r="36" spans="1:16" x14ac:dyDescent="0.2">
      <c r="A36" s="7249">
        <v>9</v>
      </c>
      <c r="B36" s="7250">
        <v>2</v>
      </c>
      <c r="C36" s="7251">
        <v>2.15</v>
      </c>
      <c r="D36" s="7252">
        <v>16000</v>
      </c>
      <c r="E36" s="7253">
        <f t="shared" si="0"/>
        <v>15614.4</v>
      </c>
      <c r="F36" s="7254">
        <v>41</v>
      </c>
      <c r="G36" s="7255">
        <v>10</v>
      </c>
      <c r="H36" s="7256">
        <v>10.15</v>
      </c>
      <c r="I36" s="7252">
        <v>16000</v>
      </c>
      <c r="J36" s="7253">
        <f t="shared" si="1"/>
        <v>15614.4</v>
      </c>
      <c r="K36" s="7254">
        <v>73</v>
      </c>
      <c r="L36" s="7256">
        <v>18</v>
      </c>
      <c r="M36" s="7255">
        <v>18.149999999999999</v>
      </c>
      <c r="N36" s="7252">
        <v>16000</v>
      </c>
      <c r="O36" s="7253">
        <f t="shared" si="2"/>
        <v>15614.4</v>
      </c>
      <c r="P36" s="7257"/>
    </row>
    <row r="37" spans="1:16" x14ac:dyDescent="0.2">
      <c r="A37" s="7258">
        <v>10</v>
      </c>
      <c r="B37" s="7258">
        <v>2.15</v>
      </c>
      <c r="C37" s="7259">
        <v>2.2999999999999998</v>
      </c>
      <c r="D37" s="7260">
        <v>16000</v>
      </c>
      <c r="E37" s="7261">
        <f t="shared" si="0"/>
        <v>15614.4</v>
      </c>
      <c r="F37" s="7262">
        <v>42</v>
      </c>
      <c r="G37" s="7259">
        <v>10.15</v>
      </c>
      <c r="H37" s="7263">
        <v>10.3</v>
      </c>
      <c r="I37" s="7260">
        <v>16000</v>
      </c>
      <c r="J37" s="7261">
        <f t="shared" si="1"/>
        <v>15614.4</v>
      </c>
      <c r="K37" s="7262">
        <v>74</v>
      </c>
      <c r="L37" s="7263">
        <v>18.149999999999999</v>
      </c>
      <c r="M37" s="7259">
        <v>18.3</v>
      </c>
      <c r="N37" s="7260">
        <v>16000</v>
      </c>
      <c r="O37" s="7261">
        <f t="shared" si="2"/>
        <v>15614.4</v>
      </c>
      <c r="P37" s="7264"/>
    </row>
    <row r="38" spans="1:16" x14ac:dyDescent="0.2">
      <c r="A38" s="7265">
        <v>11</v>
      </c>
      <c r="B38" s="7266">
        <v>2.2999999999999998</v>
      </c>
      <c r="C38" s="7267">
        <v>2.4500000000000002</v>
      </c>
      <c r="D38" s="7268">
        <v>16000</v>
      </c>
      <c r="E38" s="7269">
        <f t="shared" si="0"/>
        <v>15614.4</v>
      </c>
      <c r="F38" s="7270">
        <v>43</v>
      </c>
      <c r="G38" s="7271">
        <v>10.3</v>
      </c>
      <c r="H38" s="7272">
        <v>10.45</v>
      </c>
      <c r="I38" s="7268">
        <v>16000</v>
      </c>
      <c r="J38" s="7269">
        <f t="shared" si="1"/>
        <v>15614.4</v>
      </c>
      <c r="K38" s="7270">
        <v>75</v>
      </c>
      <c r="L38" s="7272">
        <v>18.3</v>
      </c>
      <c r="M38" s="7271">
        <v>18.45</v>
      </c>
      <c r="N38" s="7268">
        <v>16000</v>
      </c>
      <c r="O38" s="7269">
        <f t="shared" si="2"/>
        <v>15614.4</v>
      </c>
      <c r="P38" s="7273"/>
    </row>
    <row r="39" spans="1:16" x14ac:dyDescent="0.2">
      <c r="A39" s="7274">
        <v>12</v>
      </c>
      <c r="B39" s="7274">
        <v>2.4500000000000002</v>
      </c>
      <c r="C39" s="7275">
        <v>3</v>
      </c>
      <c r="D39" s="7276">
        <v>16000</v>
      </c>
      <c r="E39" s="7277">
        <f t="shared" si="0"/>
        <v>15614.4</v>
      </c>
      <c r="F39" s="7278">
        <v>44</v>
      </c>
      <c r="G39" s="7275">
        <v>10.45</v>
      </c>
      <c r="H39" s="7279">
        <v>11</v>
      </c>
      <c r="I39" s="7276">
        <v>16000</v>
      </c>
      <c r="J39" s="7277">
        <f t="shared" si="1"/>
        <v>15614.4</v>
      </c>
      <c r="K39" s="7278">
        <v>76</v>
      </c>
      <c r="L39" s="7279">
        <v>18.45</v>
      </c>
      <c r="M39" s="7275">
        <v>19</v>
      </c>
      <c r="N39" s="7276">
        <v>16000</v>
      </c>
      <c r="O39" s="7277">
        <f t="shared" si="2"/>
        <v>15614.4</v>
      </c>
      <c r="P39" s="7280"/>
    </row>
    <row r="40" spans="1:16" x14ac:dyDescent="0.2">
      <c r="A40" s="7281">
        <v>13</v>
      </c>
      <c r="B40" s="7282">
        <v>3</v>
      </c>
      <c r="C40" s="7283">
        <v>3.15</v>
      </c>
      <c r="D40" s="7284">
        <v>16000</v>
      </c>
      <c r="E40" s="7285">
        <f t="shared" si="0"/>
        <v>15614.4</v>
      </c>
      <c r="F40" s="7286">
        <v>45</v>
      </c>
      <c r="G40" s="7287">
        <v>11</v>
      </c>
      <c r="H40" s="7288">
        <v>11.15</v>
      </c>
      <c r="I40" s="7284">
        <v>16000</v>
      </c>
      <c r="J40" s="7285">
        <f t="shared" si="1"/>
        <v>15614.4</v>
      </c>
      <c r="K40" s="7286">
        <v>77</v>
      </c>
      <c r="L40" s="7288">
        <v>19</v>
      </c>
      <c r="M40" s="7287">
        <v>19.149999999999999</v>
      </c>
      <c r="N40" s="7284">
        <v>16000</v>
      </c>
      <c r="O40" s="7285">
        <f t="shared" si="2"/>
        <v>15614.4</v>
      </c>
      <c r="P40" s="7289"/>
    </row>
    <row r="41" spans="1:16" x14ac:dyDescent="0.2">
      <c r="A41" s="7290">
        <v>14</v>
      </c>
      <c r="B41" s="7290">
        <v>3.15</v>
      </c>
      <c r="C41" s="7291">
        <v>3.3</v>
      </c>
      <c r="D41" s="7292">
        <v>16000</v>
      </c>
      <c r="E41" s="7293">
        <f t="shared" si="0"/>
        <v>15614.4</v>
      </c>
      <c r="F41" s="7294">
        <v>46</v>
      </c>
      <c r="G41" s="7295">
        <v>11.15</v>
      </c>
      <c r="H41" s="7291">
        <v>11.3</v>
      </c>
      <c r="I41" s="7292">
        <v>16000</v>
      </c>
      <c r="J41" s="7293">
        <f t="shared" si="1"/>
        <v>15614.4</v>
      </c>
      <c r="K41" s="7294">
        <v>78</v>
      </c>
      <c r="L41" s="7291">
        <v>19.149999999999999</v>
      </c>
      <c r="M41" s="7295">
        <v>19.3</v>
      </c>
      <c r="N41" s="7292">
        <v>16000</v>
      </c>
      <c r="O41" s="7293">
        <f t="shared" si="2"/>
        <v>15614.4</v>
      </c>
      <c r="P41" s="7296"/>
    </row>
    <row r="42" spans="1:16" x14ac:dyDescent="0.2">
      <c r="A42" s="7297">
        <v>15</v>
      </c>
      <c r="B42" s="7298">
        <v>3.3</v>
      </c>
      <c r="C42" s="7299">
        <v>3.45</v>
      </c>
      <c r="D42" s="7300">
        <v>16000</v>
      </c>
      <c r="E42" s="7301">
        <f t="shared" si="0"/>
        <v>15614.4</v>
      </c>
      <c r="F42" s="7302">
        <v>47</v>
      </c>
      <c r="G42" s="7303">
        <v>11.3</v>
      </c>
      <c r="H42" s="7304">
        <v>11.45</v>
      </c>
      <c r="I42" s="7300">
        <v>16000</v>
      </c>
      <c r="J42" s="7301">
        <f t="shared" si="1"/>
        <v>15614.4</v>
      </c>
      <c r="K42" s="7302">
        <v>79</v>
      </c>
      <c r="L42" s="7304">
        <v>19.3</v>
      </c>
      <c r="M42" s="7303">
        <v>19.45</v>
      </c>
      <c r="N42" s="7300">
        <v>16000</v>
      </c>
      <c r="O42" s="7301">
        <f t="shared" si="2"/>
        <v>15614.4</v>
      </c>
      <c r="P42" s="7305"/>
    </row>
    <row r="43" spans="1:16" x14ac:dyDescent="0.2">
      <c r="A43" s="7306">
        <v>16</v>
      </c>
      <c r="B43" s="7306">
        <v>3.45</v>
      </c>
      <c r="C43" s="7307">
        <v>4</v>
      </c>
      <c r="D43" s="7308">
        <v>16000</v>
      </c>
      <c r="E43" s="7309">
        <f t="shared" si="0"/>
        <v>15614.4</v>
      </c>
      <c r="F43" s="7310">
        <v>48</v>
      </c>
      <c r="G43" s="7311">
        <v>11.45</v>
      </c>
      <c r="H43" s="7307">
        <v>12</v>
      </c>
      <c r="I43" s="7308">
        <v>16000</v>
      </c>
      <c r="J43" s="7309">
        <f t="shared" si="1"/>
        <v>15614.4</v>
      </c>
      <c r="K43" s="7310">
        <v>80</v>
      </c>
      <c r="L43" s="7307">
        <v>19.45</v>
      </c>
      <c r="M43" s="7307">
        <v>20</v>
      </c>
      <c r="N43" s="7308">
        <v>16000</v>
      </c>
      <c r="O43" s="7309">
        <f t="shared" si="2"/>
        <v>15614.4</v>
      </c>
      <c r="P43" s="7312"/>
    </row>
    <row r="44" spans="1:16" x14ac:dyDescent="0.2">
      <c r="A44" s="7313">
        <v>17</v>
      </c>
      <c r="B44" s="7314">
        <v>4</v>
      </c>
      <c r="C44" s="7315">
        <v>4.1500000000000004</v>
      </c>
      <c r="D44" s="7316">
        <v>16000</v>
      </c>
      <c r="E44" s="7317">
        <f t="shared" si="0"/>
        <v>15614.4</v>
      </c>
      <c r="F44" s="7318">
        <v>49</v>
      </c>
      <c r="G44" s="7319">
        <v>12</v>
      </c>
      <c r="H44" s="7320">
        <v>12.15</v>
      </c>
      <c r="I44" s="7316">
        <v>16000</v>
      </c>
      <c r="J44" s="7317">
        <f t="shared" si="1"/>
        <v>15614.4</v>
      </c>
      <c r="K44" s="7318">
        <v>81</v>
      </c>
      <c r="L44" s="7320">
        <v>20</v>
      </c>
      <c r="M44" s="7319">
        <v>20.149999999999999</v>
      </c>
      <c r="N44" s="7316">
        <v>16000</v>
      </c>
      <c r="O44" s="7317">
        <f t="shared" si="2"/>
        <v>15614.4</v>
      </c>
      <c r="P44" s="7321"/>
    </row>
    <row r="45" spans="1:16" x14ac:dyDescent="0.2">
      <c r="A45" s="7322">
        <v>18</v>
      </c>
      <c r="B45" s="7322">
        <v>4.1500000000000004</v>
      </c>
      <c r="C45" s="7323">
        <v>4.3</v>
      </c>
      <c r="D45" s="7324">
        <v>16000</v>
      </c>
      <c r="E45" s="7325">
        <f t="shared" si="0"/>
        <v>15614.4</v>
      </c>
      <c r="F45" s="7326">
        <v>50</v>
      </c>
      <c r="G45" s="7327">
        <v>12.15</v>
      </c>
      <c r="H45" s="7323">
        <v>12.3</v>
      </c>
      <c r="I45" s="7324">
        <v>16000</v>
      </c>
      <c r="J45" s="7325">
        <f t="shared" si="1"/>
        <v>15614.4</v>
      </c>
      <c r="K45" s="7326">
        <v>82</v>
      </c>
      <c r="L45" s="7323">
        <v>20.149999999999999</v>
      </c>
      <c r="M45" s="7327">
        <v>20.3</v>
      </c>
      <c r="N45" s="7324">
        <v>16000</v>
      </c>
      <c r="O45" s="7325">
        <f t="shared" si="2"/>
        <v>15614.4</v>
      </c>
      <c r="P45" s="7328"/>
    </row>
    <row r="46" spans="1:16" x14ac:dyDescent="0.2">
      <c r="A46" s="7329">
        <v>19</v>
      </c>
      <c r="B46" s="7330">
        <v>4.3</v>
      </c>
      <c r="C46" s="7331">
        <v>4.45</v>
      </c>
      <c r="D46" s="7332">
        <v>16000</v>
      </c>
      <c r="E46" s="7333">
        <f t="shared" si="0"/>
        <v>15614.4</v>
      </c>
      <c r="F46" s="7334">
        <v>51</v>
      </c>
      <c r="G46" s="7335">
        <v>12.3</v>
      </c>
      <c r="H46" s="7336">
        <v>12.45</v>
      </c>
      <c r="I46" s="7332">
        <v>16000</v>
      </c>
      <c r="J46" s="7333">
        <f t="shared" si="1"/>
        <v>15614.4</v>
      </c>
      <c r="K46" s="7334">
        <v>83</v>
      </c>
      <c r="L46" s="7336">
        <v>20.3</v>
      </c>
      <c r="M46" s="7335">
        <v>20.45</v>
      </c>
      <c r="N46" s="7332">
        <v>16000</v>
      </c>
      <c r="O46" s="7333">
        <f t="shared" si="2"/>
        <v>15614.4</v>
      </c>
      <c r="P46" s="7337"/>
    </row>
    <row r="47" spans="1:16" x14ac:dyDescent="0.2">
      <c r="A47" s="7338">
        <v>20</v>
      </c>
      <c r="B47" s="7338">
        <v>4.45</v>
      </c>
      <c r="C47" s="7339">
        <v>5</v>
      </c>
      <c r="D47" s="7340">
        <v>16000</v>
      </c>
      <c r="E47" s="7341">
        <f t="shared" si="0"/>
        <v>15614.4</v>
      </c>
      <c r="F47" s="7342">
        <v>52</v>
      </c>
      <c r="G47" s="7343">
        <v>12.45</v>
      </c>
      <c r="H47" s="7339">
        <v>13</v>
      </c>
      <c r="I47" s="7340">
        <v>16000</v>
      </c>
      <c r="J47" s="7341">
        <f t="shared" si="1"/>
        <v>15614.4</v>
      </c>
      <c r="K47" s="7342">
        <v>84</v>
      </c>
      <c r="L47" s="7339">
        <v>20.45</v>
      </c>
      <c r="M47" s="7343">
        <v>21</v>
      </c>
      <c r="N47" s="7340">
        <v>16000</v>
      </c>
      <c r="O47" s="7341">
        <f t="shared" si="2"/>
        <v>15614.4</v>
      </c>
      <c r="P47" s="7344"/>
    </row>
    <row r="48" spans="1:16" x14ac:dyDescent="0.2">
      <c r="A48" s="7345">
        <v>21</v>
      </c>
      <c r="B48" s="7346">
        <v>5</v>
      </c>
      <c r="C48" s="7347">
        <v>5.15</v>
      </c>
      <c r="D48" s="7348">
        <v>16000</v>
      </c>
      <c r="E48" s="7349">
        <f t="shared" si="0"/>
        <v>15614.4</v>
      </c>
      <c r="F48" s="7350">
        <v>53</v>
      </c>
      <c r="G48" s="7346">
        <v>13</v>
      </c>
      <c r="H48" s="7351">
        <v>13.15</v>
      </c>
      <c r="I48" s="7348">
        <v>16000</v>
      </c>
      <c r="J48" s="7349">
        <f t="shared" si="1"/>
        <v>15614.4</v>
      </c>
      <c r="K48" s="7350">
        <v>85</v>
      </c>
      <c r="L48" s="7351">
        <v>21</v>
      </c>
      <c r="M48" s="7346">
        <v>21.15</v>
      </c>
      <c r="N48" s="7348">
        <v>16000</v>
      </c>
      <c r="O48" s="7349">
        <f t="shared" si="2"/>
        <v>15614.4</v>
      </c>
      <c r="P48" s="7352"/>
    </row>
    <row r="49" spans="1:17" x14ac:dyDescent="0.2">
      <c r="A49" s="7353">
        <v>22</v>
      </c>
      <c r="B49" s="7354">
        <v>5.15</v>
      </c>
      <c r="C49" s="7355">
        <v>5.3</v>
      </c>
      <c r="D49" s="7356">
        <v>16000</v>
      </c>
      <c r="E49" s="7357">
        <f t="shared" si="0"/>
        <v>15614.4</v>
      </c>
      <c r="F49" s="7358">
        <v>54</v>
      </c>
      <c r="G49" s="7359">
        <v>13.15</v>
      </c>
      <c r="H49" s="7355">
        <v>13.3</v>
      </c>
      <c r="I49" s="7356">
        <v>16000</v>
      </c>
      <c r="J49" s="7357">
        <f t="shared" si="1"/>
        <v>15614.4</v>
      </c>
      <c r="K49" s="7358">
        <v>86</v>
      </c>
      <c r="L49" s="7355">
        <v>21.15</v>
      </c>
      <c r="M49" s="7359">
        <v>21.3</v>
      </c>
      <c r="N49" s="7356">
        <v>16000</v>
      </c>
      <c r="O49" s="7357">
        <f t="shared" si="2"/>
        <v>15614.4</v>
      </c>
      <c r="P49" s="7360"/>
    </row>
    <row r="50" spans="1:17" x14ac:dyDescent="0.2">
      <c r="A50" s="7361">
        <v>23</v>
      </c>
      <c r="B50" s="7362">
        <v>5.3</v>
      </c>
      <c r="C50" s="7363">
        <v>5.45</v>
      </c>
      <c r="D50" s="7364">
        <v>16000</v>
      </c>
      <c r="E50" s="7365">
        <f t="shared" si="0"/>
        <v>15614.4</v>
      </c>
      <c r="F50" s="7366">
        <v>55</v>
      </c>
      <c r="G50" s="7362">
        <v>13.3</v>
      </c>
      <c r="H50" s="7367">
        <v>13.45</v>
      </c>
      <c r="I50" s="7364">
        <v>16000</v>
      </c>
      <c r="J50" s="7365">
        <f t="shared" si="1"/>
        <v>15614.4</v>
      </c>
      <c r="K50" s="7366">
        <v>87</v>
      </c>
      <c r="L50" s="7367">
        <v>21.3</v>
      </c>
      <c r="M50" s="7362">
        <v>21.45</v>
      </c>
      <c r="N50" s="7364">
        <v>16000</v>
      </c>
      <c r="O50" s="7365">
        <f t="shared" si="2"/>
        <v>15614.4</v>
      </c>
      <c r="P50" s="7368"/>
    </row>
    <row r="51" spans="1:17" x14ac:dyDescent="0.2">
      <c r="A51" s="7369">
        <v>24</v>
      </c>
      <c r="B51" s="7370">
        <v>5.45</v>
      </c>
      <c r="C51" s="7371">
        <v>6</v>
      </c>
      <c r="D51" s="7372">
        <v>16000</v>
      </c>
      <c r="E51" s="7373">
        <f t="shared" si="0"/>
        <v>15614.4</v>
      </c>
      <c r="F51" s="7374">
        <v>56</v>
      </c>
      <c r="G51" s="7375">
        <v>13.45</v>
      </c>
      <c r="H51" s="7371">
        <v>14</v>
      </c>
      <c r="I51" s="7372">
        <v>16000</v>
      </c>
      <c r="J51" s="7373">
        <f t="shared" si="1"/>
        <v>15614.4</v>
      </c>
      <c r="K51" s="7374">
        <v>88</v>
      </c>
      <c r="L51" s="7371">
        <v>21.45</v>
      </c>
      <c r="M51" s="7375">
        <v>22</v>
      </c>
      <c r="N51" s="7372">
        <v>16000</v>
      </c>
      <c r="O51" s="7373">
        <f t="shared" si="2"/>
        <v>15614.4</v>
      </c>
      <c r="P51" s="7376"/>
    </row>
    <row r="52" spans="1:17" x14ac:dyDescent="0.2">
      <c r="A52" s="7377">
        <v>25</v>
      </c>
      <c r="B52" s="7378">
        <v>6</v>
      </c>
      <c r="C52" s="7379">
        <v>6.15</v>
      </c>
      <c r="D52" s="7380">
        <v>16000</v>
      </c>
      <c r="E52" s="7381">
        <f t="shared" si="0"/>
        <v>15614.4</v>
      </c>
      <c r="F52" s="7382">
        <v>57</v>
      </c>
      <c r="G52" s="7378">
        <v>14</v>
      </c>
      <c r="H52" s="7383">
        <v>14.15</v>
      </c>
      <c r="I52" s="7380">
        <v>16000</v>
      </c>
      <c r="J52" s="7381">
        <f t="shared" si="1"/>
        <v>15614.4</v>
      </c>
      <c r="K52" s="7382">
        <v>89</v>
      </c>
      <c r="L52" s="7383">
        <v>22</v>
      </c>
      <c r="M52" s="7378">
        <v>22.15</v>
      </c>
      <c r="N52" s="7380">
        <v>16000</v>
      </c>
      <c r="O52" s="7381">
        <f t="shared" si="2"/>
        <v>15614.4</v>
      </c>
      <c r="P52" s="7384"/>
    </row>
    <row r="53" spans="1:17" x14ac:dyDescent="0.2">
      <c r="A53" s="7385">
        <v>26</v>
      </c>
      <c r="B53" s="7386">
        <v>6.15</v>
      </c>
      <c r="C53" s="7387">
        <v>6.3</v>
      </c>
      <c r="D53" s="7388">
        <v>16000</v>
      </c>
      <c r="E53" s="7389">
        <f t="shared" si="0"/>
        <v>15614.4</v>
      </c>
      <c r="F53" s="7390">
        <v>58</v>
      </c>
      <c r="G53" s="7391">
        <v>14.15</v>
      </c>
      <c r="H53" s="7387">
        <v>14.3</v>
      </c>
      <c r="I53" s="7388">
        <v>16000</v>
      </c>
      <c r="J53" s="7389">
        <f t="shared" si="1"/>
        <v>15614.4</v>
      </c>
      <c r="K53" s="7390">
        <v>90</v>
      </c>
      <c r="L53" s="7387">
        <v>22.15</v>
      </c>
      <c r="M53" s="7391">
        <v>22.3</v>
      </c>
      <c r="N53" s="7388">
        <v>16000</v>
      </c>
      <c r="O53" s="7389">
        <f t="shared" si="2"/>
        <v>15614.4</v>
      </c>
      <c r="P53" s="7392"/>
    </row>
    <row r="54" spans="1:17" x14ac:dyDescent="0.2">
      <c r="A54" s="7393">
        <v>27</v>
      </c>
      <c r="B54" s="7394">
        <v>6.3</v>
      </c>
      <c r="C54" s="7395">
        <v>6.45</v>
      </c>
      <c r="D54" s="7396">
        <v>16000</v>
      </c>
      <c r="E54" s="7397">
        <f t="shared" si="0"/>
        <v>15614.4</v>
      </c>
      <c r="F54" s="7398">
        <v>59</v>
      </c>
      <c r="G54" s="7394">
        <v>14.3</v>
      </c>
      <c r="H54" s="7399">
        <v>14.45</v>
      </c>
      <c r="I54" s="7396">
        <v>16000</v>
      </c>
      <c r="J54" s="7397">
        <f t="shared" si="1"/>
        <v>15614.4</v>
      </c>
      <c r="K54" s="7398">
        <v>91</v>
      </c>
      <c r="L54" s="7399">
        <v>22.3</v>
      </c>
      <c r="M54" s="7394">
        <v>22.45</v>
      </c>
      <c r="N54" s="7396">
        <v>16000</v>
      </c>
      <c r="O54" s="7397">
        <f t="shared" si="2"/>
        <v>15614.4</v>
      </c>
      <c r="P54" s="7400"/>
    </row>
    <row r="55" spans="1:17" x14ac:dyDescent="0.2">
      <c r="A55" s="7401">
        <v>28</v>
      </c>
      <c r="B55" s="7402">
        <v>6.45</v>
      </c>
      <c r="C55" s="7403">
        <v>7</v>
      </c>
      <c r="D55" s="7404">
        <v>16000</v>
      </c>
      <c r="E55" s="7405">
        <f t="shared" si="0"/>
        <v>15614.4</v>
      </c>
      <c r="F55" s="7406">
        <v>60</v>
      </c>
      <c r="G55" s="7407">
        <v>14.45</v>
      </c>
      <c r="H55" s="7407">
        <v>15</v>
      </c>
      <c r="I55" s="7404">
        <v>16000</v>
      </c>
      <c r="J55" s="7405">
        <f t="shared" si="1"/>
        <v>15614.4</v>
      </c>
      <c r="K55" s="7406">
        <v>92</v>
      </c>
      <c r="L55" s="7403">
        <v>22.45</v>
      </c>
      <c r="M55" s="7407">
        <v>23</v>
      </c>
      <c r="N55" s="7404">
        <v>16000</v>
      </c>
      <c r="O55" s="7405">
        <f t="shared" si="2"/>
        <v>15614.4</v>
      </c>
      <c r="P55" s="7408"/>
    </row>
    <row r="56" spans="1:17" x14ac:dyDescent="0.2">
      <c r="A56" s="7409">
        <v>29</v>
      </c>
      <c r="B56" s="7410">
        <v>7</v>
      </c>
      <c r="C56" s="7411">
        <v>7.15</v>
      </c>
      <c r="D56" s="7412">
        <v>16000</v>
      </c>
      <c r="E56" s="7413">
        <f t="shared" si="0"/>
        <v>15614.4</v>
      </c>
      <c r="F56" s="7414">
        <v>61</v>
      </c>
      <c r="G56" s="7410">
        <v>15</v>
      </c>
      <c r="H56" s="7410">
        <v>15.15</v>
      </c>
      <c r="I56" s="7412">
        <v>16000</v>
      </c>
      <c r="J56" s="7413">
        <f t="shared" si="1"/>
        <v>15614.4</v>
      </c>
      <c r="K56" s="7414">
        <v>93</v>
      </c>
      <c r="L56" s="7415">
        <v>23</v>
      </c>
      <c r="M56" s="7410">
        <v>23.15</v>
      </c>
      <c r="N56" s="7412">
        <v>16000</v>
      </c>
      <c r="O56" s="7413">
        <f t="shared" si="2"/>
        <v>15614.4</v>
      </c>
      <c r="P56" s="7416"/>
    </row>
    <row r="57" spans="1:17" x14ac:dyDescent="0.2">
      <c r="A57" s="7417">
        <v>30</v>
      </c>
      <c r="B57" s="7418">
        <v>7.15</v>
      </c>
      <c r="C57" s="7419">
        <v>7.3</v>
      </c>
      <c r="D57" s="7420">
        <v>16000</v>
      </c>
      <c r="E57" s="7421">
        <f t="shared" si="0"/>
        <v>15614.4</v>
      </c>
      <c r="F57" s="7422">
        <v>62</v>
      </c>
      <c r="G57" s="7423">
        <v>15.15</v>
      </c>
      <c r="H57" s="7423">
        <v>15.3</v>
      </c>
      <c r="I57" s="7420">
        <v>16000</v>
      </c>
      <c r="J57" s="7421">
        <f t="shared" si="1"/>
        <v>15614.4</v>
      </c>
      <c r="K57" s="7422">
        <v>94</v>
      </c>
      <c r="L57" s="7423">
        <v>23.15</v>
      </c>
      <c r="M57" s="7423">
        <v>23.3</v>
      </c>
      <c r="N57" s="7420">
        <v>16000</v>
      </c>
      <c r="O57" s="7421">
        <f t="shared" si="2"/>
        <v>15614.4</v>
      </c>
      <c r="P57" s="7424"/>
    </row>
    <row r="58" spans="1:17" x14ac:dyDescent="0.2">
      <c r="A58" s="7425">
        <v>31</v>
      </c>
      <c r="B58" s="7426">
        <v>7.3</v>
      </c>
      <c r="C58" s="7427">
        <v>7.45</v>
      </c>
      <c r="D58" s="7428">
        <v>16000</v>
      </c>
      <c r="E58" s="7429">
        <f t="shared" si="0"/>
        <v>15614.4</v>
      </c>
      <c r="F58" s="7430">
        <v>63</v>
      </c>
      <c r="G58" s="7426">
        <v>15.3</v>
      </c>
      <c r="H58" s="7426">
        <v>15.45</v>
      </c>
      <c r="I58" s="7428">
        <v>16000</v>
      </c>
      <c r="J58" s="7429">
        <f t="shared" si="1"/>
        <v>15614.4</v>
      </c>
      <c r="K58" s="7430">
        <v>95</v>
      </c>
      <c r="L58" s="7426">
        <v>23.3</v>
      </c>
      <c r="M58" s="7426">
        <v>23.45</v>
      </c>
      <c r="N58" s="7428">
        <v>16000</v>
      </c>
      <c r="O58" s="7429">
        <f t="shared" si="2"/>
        <v>15614.4</v>
      </c>
      <c r="P58" s="7431"/>
    </row>
    <row r="59" spans="1:17" x14ac:dyDescent="0.2">
      <c r="A59" s="7432">
        <v>32</v>
      </c>
      <c r="B59" s="7433">
        <v>7.45</v>
      </c>
      <c r="C59" s="7434">
        <v>8</v>
      </c>
      <c r="D59" s="7435">
        <v>16000</v>
      </c>
      <c r="E59" s="7436">
        <f t="shared" si="0"/>
        <v>15614.4</v>
      </c>
      <c r="F59" s="7437">
        <v>64</v>
      </c>
      <c r="G59" s="7438">
        <v>15.45</v>
      </c>
      <c r="H59" s="7438">
        <v>16</v>
      </c>
      <c r="I59" s="7435">
        <v>16000</v>
      </c>
      <c r="J59" s="7436">
        <f t="shared" si="1"/>
        <v>15614.4</v>
      </c>
      <c r="K59" s="7437">
        <v>96</v>
      </c>
      <c r="L59" s="7438">
        <v>23.45</v>
      </c>
      <c r="M59" s="7438">
        <v>24</v>
      </c>
      <c r="N59" s="7435">
        <v>16000</v>
      </c>
      <c r="O59" s="7436">
        <f t="shared" si="2"/>
        <v>15614.4</v>
      </c>
      <c r="P59" s="7439"/>
      <c r="Q59">
        <f>AVERAGE(D28:D59,I28:I59,N28:N59)/1000</f>
        <v>16</v>
      </c>
    </row>
    <row r="60" spans="1:17" x14ac:dyDescent="0.2">
      <c r="A60" s="7440" t="s">
        <v>27</v>
      </c>
      <c r="B60" s="7441"/>
      <c r="C60" s="7441"/>
      <c r="D60" s="7442">
        <f>SUM(D28:D59)</f>
        <v>512000</v>
      </c>
      <c r="E60" s="7443">
        <f>SUM(E28:E59)</f>
        <v>499660.80000000028</v>
      </c>
      <c r="F60" s="7441"/>
      <c r="G60" s="7441"/>
      <c r="H60" s="7441"/>
      <c r="I60" s="7442">
        <f>SUM(I28:I59)</f>
        <v>512000</v>
      </c>
      <c r="J60" s="7443">
        <f>SUM(J28:J59)</f>
        <v>499660.80000000028</v>
      </c>
      <c r="K60" s="7441"/>
      <c r="L60" s="7441"/>
      <c r="M60" s="7441"/>
      <c r="N60" s="7441">
        <f>SUM(N28:N59)</f>
        <v>512000</v>
      </c>
      <c r="O60" s="7443">
        <f>SUM(O28:O59)</f>
        <v>499660.80000000028</v>
      </c>
      <c r="P60" s="7444"/>
    </row>
    <row r="64" spans="1:17" x14ac:dyDescent="0.2">
      <c r="A64" t="s">
        <v>79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7445"/>
      <c r="B66" s="7446"/>
      <c r="C66" s="7446"/>
      <c r="D66" s="7447"/>
      <c r="E66" s="7446"/>
      <c r="F66" s="7446"/>
      <c r="G66" s="7446"/>
      <c r="H66" s="7446"/>
      <c r="I66" s="7447"/>
      <c r="J66" s="7448"/>
      <c r="K66" s="7446"/>
      <c r="L66" s="7446"/>
      <c r="M66" s="7446"/>
      <c r="N66" s="7446"/>
      <c r="O66" s="7446"/>
      <c r="P66" s="7449"/>
    </row>
    <row r="67" spans="1:16" x14ac:dyDescent="0.2">
      <c r="A67" s="7450" t="s">
        <v>28</v>
      </c>
      <c r="B67" s="7451"/>
      <c r="C67" s="7451"/>
      <c r="D67" s="7452"/>
      <c r="E67" s="7453"/>
      <c r="F67" s="7451"/>
      <c r="G67" s="7451"/>
      <c r="H67" s="7453"/>
      <c r="I67" s="7452"/>
      <c r="J67" s="7454"/>
      <c r="K67" s="7451"/>
      <c r="L67" s="7451"/>
      <c r="M67" s="7451"/>
      <c r="N67" s="7451"/>
      <c r="O67" s="7451"/>
      <c r="P67" s="7455"/>
    </row>
    <row r="68" spans="1:16" x14ac:dyDescent="0.2">
      <c r="A68" s="7456"/>
      <c r="B68" s="7457"/>
      <c r="C68" s="7457"/>
      <c r="D68" s="7457"/>
      <c r="E68" s="7457"/>
      <c r="F68" s="7457"/>
      <c r="G68" s="7457"/>
      <c r="H68" s="7457"/>
      <c r="I68" s="7457"/>
      <c r="J68" s="7457"/>
      <c r="K68" s="7457"/>
      <c r="L68" s="7458"/>
      <c r="M68" s="7458"/>
      <c r="N68" s="7458"/>
      <c r="O68" s="7458"/>
      <c r="P68" s="7459"/>
    </row>
    <row r="69" spans="1:16" x14ac:dyDescent="0.2">
      <c r="A69" s="7460"/>
      <c r="B69" s="7461"/>
      <c r="C69" s="7461"/>
      <c r="D69" s="7462"/>
      <c r="E69" s="7463"/>
      <c r="F69" s="7461"/>
      <c r="G69" s="7461"/>
      <c r="H69" s="7463"/>
      <c r="I69" s="7462"/>
      <c r="J69" s="7464"/>
      <c r="K69" s="7461"/>
      <c r="L69" s="7461"/>
      <c r="M69" s="7461"/>
      <c r="N69" s="7461"/>
      <c r="O69" s="7461"/>
      <c r="P69" s="7465"/>
    </row>
    <row r="70" spans="1:16" x14ac:dyDescent="0.2">
      <c r="A70" s="7466"/>
      <c r="B70" s="7467"/>
      <c r="C70" s="7467"/>
      <c r="D70" s="7468"/>
      <c r="E70" s="7469"/>
      <c r="F70" s="7467"/>
      <c r="G70" s="7467"/>
      <c r="H70" s="7469"/>
      <c r="I70" s="7468"/>
      <c r="J70" s="7467"/>
      <c r="K70" s="7467"/>
      <c r="L70" s="7467"/>
      <c r="M70" s="7467"/>
      <c r="N70" s="7467"/>
      <c r="O70" s="7467"/>
      <c r="P70" s="7470"/>
    </row>
    <row r="71" spans="1:16" x14ac:dyDescent="0.2">
      <c r="A71" s="7471"/>
      <c r="B71" s="7472"/>
      <c r="C71" s="7472"/>
      <c r="D71" s="7473"/>
      <c r="E71" s="7474"/>
      <c r="F71" s="7472"/>
      <c r="G71" s="7472"/>
      <c r="H71" s="7474"/>
      <c r="I71" s="7473"/>
      <c r="J71" s="7472"/>
      <c r="K71" s="7472"/>
      <c r="L71" s="7472"/>
      <c r="M71" s="7472"/>
      <c r="N71" s="7472"/>
      <c r="O71" s="7472"/>
      <c r="P71" s="7475"/>
    </row>
    <row r="72" spans="1:16" x14ac:dyDescent="0.2">
      <c r="A72" s="7476"/>
      <c r="B72" s="7477"/>
      <c r="C72" s="7477"/>
      <c r="D72" s="7478"/>
      <c r="E72" s="7479"/>
      <c r="F72" s="7477"/>
      <c r="G72" s="7477"/>
      <c r="H72" s="7479"/>
      <c r="I72" s="7478"/>
      <c r="J72" s="7477"/>
      <c r="K72" s="7477"/>
      <c r="L72" s="7477"/>
      <c r="M72" s="7477" t="s">
        <v>29</v>
      </c>
      <c r="N72" s="7477"/>
      <c r="O72" s="7477"/>
      <c r="P72" s="7480"/>
    </row>
    <row r="73" spans="1:16" x14ac:dyDescent="0.2">
      <c r="A73" s="7481"/>
      <c r="B73" s="7482"/>
      <c r="C73" s="7482"/>
      <c r="D73" s="7483"/>
      <c r="E73" s="7484"/>
      <c r="F73" s="7482"/>
      <c r="G73" s="7482"/>
      <c r="H73" s="7484"/>
      <c r="I73" s="7483"/>
      <c r="J73" s="7482"/>
      <c r="K73" s="7482"/>
      <c r="L73" s="7482"/>
      <c r="M73" s="7482" t="s">
        <v>30</v>
      </c>
      <c r="N73" s="7482"/>
      <c r="O73" s="7482"/>
      <c r="P73" s="7485"/>
    </row>
    <row r="74" spans="1:16" ht="15.75" x14ac:dyDescent="0.25">
      <c r="E74" s="7486"/>
      <c r="H74" s="7486"/>
    </row>
    <row r="75" spans="1:16" ht="15.75" x14ac:dyDescent="0.25">
      <c r="C75" s="7487"/>
      <c r="E75" s="7488"/>
      <c r="H75" s="7488"/>
    </row>
    <row r="76" spans="1:16" ht="15.75" x14ac:dyDescent="0.25">
      <c r="E76" s="7489"/>
      <c r="H76" s="7489"/>
    </row>
    <row r="77" spans="1:16" ht="15.75" x14ac:dyDescent="0.25">
      <c r="E77" s="7490"/>
      <c r="H77" s="7490"/>
    </row>
    <row r="78" spans="1:16" ht="15.75" x14ac:dyDescent="0.25">
      <c r="E78" s="7491"/>
      <c r="H78" s="7491"/>
    </row>
    <row r="79" spans="1:16" ht="15.75" x14ac:dyDescent="0.25">
      <c r="E79" s="7492"/>
      <c r="H79" s="7492"/>
    </row>
    <row r="80" spans="1:16" ht="15.75" x14ac:dyDescent="0.25">
      <c r="E80" s="7493"/>
      <c r="H80" s="7493"/>
    </row>
    <row r="81" spans="5:13" ht="15.75" x14ac:dyDescent="0.25">
      <c r="E81" s="7494"/>
      <c r="H81" s="7494"/>
    </row>
    <row r="82" spans="5:13" ht="15.75" x14ac:dyDescent="0.25">
      <c r="E82" s="7495"/>
      <c r="H82" s="7495"/>
    </row>
    <row r="83" spans="5:13" ht="15.75" x14ac:dyDescent="0.25">
      <c r="E83" s="7496"/>
      <c r="H83" s="7496"/>
    </row>
    <row r="84" spans="5:13" ht="15.75" x14ac:dyDescent="0.25">
      <c r="E84" s="7497"/>
      <c r="H84" s="7497"/>
    </row>
    <row r="85" spans="5:13" ht="15.75" x14ac:dyDescent="0.25">
      <c r="E85" s="7498"/>
      <c r="H85" s="7498"/>
    </row>
    <row r="86" spans="5:13" ht="15.75" x14ac:dyDescent="0.25">
      <c r="E86" s="7499"/>
      <c r="H86" s="7499"/>
    </row>
    <row r="87" spans="5:13" ht="15.75" x14ac:dyDescent="0.25">
      <c r="E87" s="7500"/>
      <c r="H87" s="7500"/>
    </row>
    <row r="88" spans="5:13" ht="15.75" x14ac:dyDescent="0.25">
      <c r="E88" s="7501"/>
      <c r="H88" s="7501"/>
    </row>
    <row r="89" spans="5:13" ht="15.75" x14ac:dyDescent="0.25">
      <c r="E89" s="7502"/>
      <c r="H89" s="7502"/>
    </row>
    <row r="90" spans="5:13" ht="15.75" x14ac:dyDescent="0.25">
      <c r="E90" s="7503"/>
      <c r="H90" s="7503"/>
    </row>
    <row r="91" spans="5:13" ht="15.75" x14ac:dyDescent="0.25">
      <c r="E91" s="7504"/>
      <c r="H91" s="7504"/>
    </row>
    <row r="92" spans="5:13" ht="15.75" x14ac:dyDescent="0.25">
      <c r="E92" s="7505"/>
      <c r="H92" s="7505"/>
    </row>
    <row r="93" spans="5:13" ht="15.75" x14ac:dyDescent="0.25">
      <c r="E93" s="7506"/>
      <c r="H93" s="7506"/>
    </row>
    <row r="94" spans="5:13" ht="15.75" x14ac:dyDescent="0.25">
      <c r="E94" s="7507"/>
      <c r="H94" s="7507"/>
    </row>
    <row r="95" spans="5:13" ht="15.75" x14ac:dyDescent="0.25">
      <c r="E95" s="7508"/>
      <c r="H95" s="7508"/>
    </row>
    <row r="96" spans="5:13" ht="15.75" x14ac:dyDescent="0.25">
      <c r="E96" s="7509"/>
      <c r="H96" s="7509"/>
      <c r="M96" s="7510" t="s">
        <v>8</v>
      </c>
    </row>
    <row r="97" spans="5:14" ht="15.75" x14ac:dyDescent="0.25">
      <c r="E97" s="7511"/>
      <c r="H97" s="7511"/>
    </row>
    <row r="98" spans="5:14" ht="15.75" x14ac:dyDescent="0.25">
      <c r="E98" s="7512"/>
      <c r="H98" s="7512"/>
    </row>
    <row r="99" spans="5:14" ht="15.75" x14ac:dyDescent="0.25">
      <c r="E99" s="7513"/>
      <c r="H99" s="7513"/>
    </row>
    <row r="101" spans="5:14" x14ac:dyDescent="0.2">
      <c r="N101" s="7514"/>
    </row>
    <row r="126" spans="4:4" x14ac:dyDescent="0.2">
      <c r="D126" s="7515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7516"/>
      <c r="B1" s="7517"/>
      <c r="C1" s="7517"/>
      <c r="D1" s="7518"/>
      <c r="E1" s="7517"/>
      <c r="F1" s="7517"/>
      <c r="G1" s="7517"/>
      <c r="H1" s="7517"/>
      <c r="I1" s="7518"/>
      <c r="J1" s="7517"/>
      <c r="K1" s="7517"/>
      <c r="L1" s="7517"/>
      <c r="M1" s="7517"/>
      <c r="N1" s="7517"/>
      <c r="O1" s="7517"/>
      <c r="P1" s="7519"/>
    </row>
    <row r="2" spans="1:16" ht="12.75" customHeight="1" x14ac:dyDescent="0.2">
      <c r="A2" s="7520" t="s">
        <v>0</v>
      </c>
      <c r="B2" s="7521"/>
      <c r="C2" s="7521"/>
      <c r="D2" s="7521"/>
      <c r="E2" s="7521"/>
      <c r="F2" s="7521"/>
      <c r="G2" s="7521"/>
      <c r="H2" s="7521"/>
      <c r="I2" s="7521"/>
      <c r="J2" s="7521"/>
      <c r="K2" s="7521"/>
      <c r="L2" s="7521"/>
      <c r="M2" s="7521"/>
      <c r="N2" s="7521"/>
      <c r="O2" s="7521"/>
      <c r="P2" s="7522"/>
    </row>
    <row r="3" spans="1:16" ht="12.75" customHeight="1" x14ac:dyDescent="0.2">
      <c r="A3" s="7523"/>
      <c r="B3" s="7524"/>
      <c r="C3" s="7524"/>
      <c r="D3" s="7524"/>
      <c r="E3" s="7524"/>
      <c r="F3" s="7524"/>
      <c r="G3" s="7524"/>
      <c r="H3" s="7524"/>
      <c r="I3" s="7524"/>
      <c r="J3" s="7524"/>
      <c r="K3" s="7524"/>
      <c r="L3" s="7524"/>
      <c r="M3" s="7524"/>
      <c r="N3" s="7524"/>
      <c r="O3" s="7524"/>
      <c r="P3" s="7525"/>
    </row>
    <row r="4" spans="1:16" ht="12.75" customHeight="1" x14ac:dyDescent="0.2">
      <c r="A4" s="7526" t="s">
        <v>80</v>
      </c>
      <c r="B4" s="7527"/>
      <c r="C4" s="7527"/>
      <c r="D4" s="7527"/>
      <c r="E4" s="7527"/>
      <c r="F4" s="7527"/>
      <c r="G4" s="7527"/>
      <c r="H4" s="7527"/>
      <c r="I4" s="7527"/>
      <c r="J4" s="7528"/>
      <c r="K4" s="7529"/>
      <c r="L4" s="7529"/>
      <c r="M4" s="7529"/>
      <c r="N4" s="7529"/>
      <c r="O4" s="7529"/>
      <c r="P4" s="7530"/>
    </row>
    <row r="5" spans="1:16" ht="12.75" customHeight="1" x14ac:dyDescent="0.2">
      <c r="A5" s="7531"/>
      <c r="B5" s="7532"/>
      <c r="C5" s="7532"/>
      <c r="D5" s="7533"/>
      <c r="E5" s="7532"/>
      <c r="F5" s="7532"/>
      <c r="G5" s="7532"/>
      <c r="H5" s="7532"/>
      <c r="I5" s="7533"/>
      <c r="J5" s="7532"/>
      <c r="K5" s="7532"/>
      <c r="L5" s="7532"/>
      <c r="M5" s="7532"/>
      <c r="N5" s="7532"/>
      <c r="O5" s="7532"/>
      <c r="P5" s="7534"/>
    </row>
    <row r="6" spans="1:16" ht="12.75" customHeight="1" x14ac:dyDescent="0.2">
      <c r="A6" s="7535" t="s">
        <v>2</v>
      </c>
      <c r="B6" s="7536"/>
      <c r="C6" s="7536"/>
      <c r="D6" s="7537"/>
      <c r="E6" s="7536"/>
      <c r="F6" s="7536"/>
      <c r="G6" s="7536"/>
      <c r="H6" s="7536"/>
      <c r="I6" s="7537"/>
      <c r="J6" s="7536"/>
      <c r="K6" s="7536"/>
      <c r="L6" s="7536"/>
      <c r="M6" s="7536"/>
      <c r="N6" s="7536"/>
      <c r="O6" s="7536"/>
      <c r="P6" s="7538"/>
    </row>
    <row r="7" spans="1:16" ht="12.75" customHeight="1" x14ac:dyDescent="0.2">
      <c r="A7" s="7539" t="s">
        <v>3</v>
      </c>
      <c r="B7" s="7540"/>
      <c r="C7" s="7540"/>
      <c r="D7" s="7541"/>
      <c r="E7" s="7540"/>
      <c r="F7" s="7540"/>
      <c r="G7" s="7540"/>
      <c r="H7" s="7540"/>
      <c r="I7" s="7541"/>
      <c r="J7" s="7540"/>
      <c r="K7" s="7540"/>
      <c r="L7" s="7540"/>
      <c r="M7" s="7540"/>
      <c r="N7" s="7540"/>
      <c r="O7" s="7540"/>
      <c r="P7" s="7542"/>
    </row>
    <row r="8" spans="1:16" ht="12.75" customHeight="1" x14ac:dyDescent="0.2">
      <c r="A8" s="7543" t="s">
        <v>4</v>
      </c>
      <c r="B8" s="7544"/>
      <c r="C8" s="7544"/>
      <c r="D8" s="7545"/>
      <c r="E8" s="7544"/>
      <c r="F8" s="7544"/>
      <c r="G8" s="7544"/>
      <c r="H8" s="7544"/>
      <c r="I8" s="7545"/>
      <c r="J8" s="7544"/>
      <c r="K8" s="7544"/>
      <c r="L8" s="7544"/>
      <c r="M8" s="7544"/>
      <c r="N8" s="7544"/>
      <c r="O8" s="7544"/>
      <c r="P8" s="7546"/>
    </row>
    <row r="9" spans="1:16" ht="12.75" customHeight="1" x14ac:dyDescent="0.2">
      <c r="A9" s="7547" t="s">
        <v>5</v>
      </c>
      <c r="B9" s="7548"/>
      <c r="C9" s="7548"/>
      <c r="D9" s="7549"/>
      <c r="E9" s="7548"/>
      <c r="F9" s="7548"/>
      <c r="G9" s="7548"/>
      <c r="H9" s="7548"/>
      <c r="I9" s="7549"/>
      <c r="J9" s="7548"/>
      <c r="K9" s="7548"/>
      <c r="L9" s="7548"/>
      <c r="M9" s="7548"/>
      <c r="N9" s="7548"/>
      <c r="O9" s="7548"/>
      <c r="P9" s="7550"/>
    </row>
    <row r="10" spans="1:16" ht="12.75" customHeight="1" x14ac:dyDescent="0.2">
      <c r="A10" s="7551" t="s">
        <v>6</v>
      </c>
      <c r="B10" s="7552"/>
      <c r="C10" s="7552"/>
      <c r="D10" s="7553"/>
      <c r="E10" s="7552"/>
      <c r="F10" s="7552"/>
      <c r="G10" s="7552"/>
      <c r="H10" s="7552"/>
      <c r="I10" s="7553"/>
      <c r="J10" s="7552"/>
      <c r="K10" s="7552"/>
      <c r="L10" s="7552"/>
      <c r="M10" s="7552"/>
      <c r="N10" s="7552"/>
      <c r="O10" s="7552"/>
      <c r="P10" s="7554"/>
    </row>
    <row r="11" spans="1:16" ht="12.75" customHeight="1" x14ac:dyDescent="0.2">
      <c r="A11" s="7555"/>
      <c r="B11" s="7556"/>
      <c r="C11" s="7556"/>
      <c r="D11" s="7557"/>
      <c r="E11" s="7556"/>
      <c r="F11" s="7556"/>
      <c r="G11" s="7558"/>
      <c r="H11" s="7556"/>
      <c r="I11" s="7557"/>
      <c r="J11" s="7556"/>
      <c r="K11" s="7556"/>
      <c r="L11" s="7556"/>
      <c r="M11" s="7556"/>
      <c r="N11" s="7556"/>
      <c r="O11" s="7556"/>
      <c r="P11" s="7559"/>
    </row>
    <row r="12" spans="1:16" ht="12.75" customHeight="1" x14ac:dyDescent="0.2">
      <c r="A12" s="7560" t="s">
        <v>81</v>
      </c>
      <c r="B12" s="7561"/>
      <c r="C12" s="7561"/>
      <c r="D12" s="7562"/>
      <c r="E12" s="7561" t="s">
        <v>8</v>
      </c>
      <c r="F12" s="7561"/>
      <c r="G12" s="7561"/>
      <c r="H12" s="7561"/>
      <c r="I12" s="7562"/>
      <c r="J12" s="7561"/>
      <c r="K12" s="7561"/>
      <c r="L12" s="7561"/>
      <c r="M12" s="7561"/>
      <c r="N12" s="7563" t="s">
        <v>82</v>
      </c>
      <c r="O12" s="7561"/>
      <c r="P12" s="7564"/>
    </row>
    <row r="13" spans="1:16" ht="12.75" customHeight="1" x14ac:dyDescent="0.2">
      <c r="A13" s="7565"/>
      <c r="B13" s="7566"/>
      <c r="C13" s="7566"/>
      <c r="D13" s="7567"/>
      <c r="E13" s="7566"/>
      <c r="F13" s="7566"/>
      <c r="G13" s="7566"/>
      <c r="H13" s="7566"/>
      <c r="I13" s="7567"/>
      <c r="J13" s="7566"/>
      <c r="K13" s="7566"/>
      <c r="L13" s="7566"/>
      <c r="M13" s="7566"/>
      <c r="N13" s="7566"/>
      <c r="O13" s="7566"/>
      <c r="P13" s="7568"/>
    </row>
    <row r="14" spans="1:16" ht="12.75" customHeight="1" x14ac:dyDescent="0.2">
      <c r="A14" s="7569" t="s">
        <v>10</v>
      </c>
      <c r="B14" s="7570"/>
      <c r="C14" s="7570"/>
      <c r="D14" s="7571"/>
      <c r="E14" s="7570"/>
      <c r="F14" s="7570"/>
      <c r="G14" s="7570"/>
      <c r="H14" s="7570"/>
      <c r="I14" s="7571"/>
      <c r="J14" s="7570"/>
      <c r="K14" s="7570"/>
      <c r="L14" s="7570"/>
      <c r="M14" s="7570"/>
      <c r="N14" s="7572"/>
      <c r="O14" s="7573"/>
      <c r="P14" s="7574"/>
    </row>
    <row r="15" spans="1:16" ht="12.75" customHeight="1" x14ac:dyDescent="0.2">
      <c r="A15" s="7575"/>
      <c r="B15" s="7576"/>
      <c r="C15" s="7576"/>
      <c r="D15" s="7577"/>
      <c r="E15" s="7576"/>
      <c r="F15" s="7576"/>
      <c r="G15" s="7576"/>
      <c r="H15" s="7576"/>
      <c r="I15" s="7577"/>
      <c r="J15" s="7576"/>
      <c r="K15" s="7576"/>
      <c r="L15" s="7576"/>
      <c r="M15" s="7576"/>
      <c r="N15" s="7578" t="s">
        <v>11</v>
      </c>
      <c r="O15" s="7579" t="s">
        <v>12</v>
      </c>
      <c r="P15" s="7580"/>
    </row>
    <row r="16" spans="1:16" ht="12.75" customHeight="1" x14ac:dyDescent="0.2">
      <c r="A16" s="7581" t="s">
        <v>13</v>
      </c>
      <c r="B16" s="7582"/>
      <c r="C16" s="7582"/>
      <c r="D16" s="7583"/>
      <c r="E16" s="7582"/>
      <c r="F16" s="7582"/>
      <c r="G16" s="7582"/>
      <c r="H16" s="7582"/>
      <c r="I16" s="7583"/>
      <c r="J16" s="7582"/>
      <c r="K16" s="7582"/>
      <c r="L16" s="7582"/>
      <c r="M16" s="7582"/>
      <c r="N16" s="7584"/>
      <c r="O16" s="7585"/>
      <c r="P16" s="7585"/>
    </row>
    <row r="17" spans="1:47" ht="12.75" customHeight="1" x14ac:dyDescent="0.2">
      <c r="A17" s="7586" t="s">
        <v>14</v>
      </c>
      <c r="B17" s="7587"/>
      <c r="C17" s="7587"/>
      <c r="D17" s="7588"/>
      <c r="E17" s="7587"/>
      <c r="F17" s="7587"/>
      <c r="G17" s="7587"/>
      <c r="H17" s="7587"/>
      <c r="I17" s="7588"/>
      <c r="J17" s="7587"/>
      <c r="K17" s="7587"/>
      <c r="L17" s="7587"/>
      <c r="M17" s="7587"/>
      <c r="N17" s="7589" t="s">
        <v>15</v>
      </c>
      <c r="O17" s="7590" t="s">
        <v>16</v>
      </c>
      <c r="P17" s="7591"/>
    </row>
    <row r="18" spans="1:47" ht="12.75" customHeight="1" x14ac:dyDescent="0.2">
      <c r="A18" s="7592"/>
      <c r="B18" s="7593"/>
      <c r="C18" s="7593"/>
      <c r="D18" s="7594"/>
      <c r="E18" s="7593"/>
      <c r="F18" s="7593"/>
      <c r="G18" s="7593"/>
      <c r="H18" s="7593"/>
      <c r="I18" s="7594"/>
      <c r="J18" s="7593"/>
      <c r="K18" s="7593"/>
      <c r="L18" s="7593"/>
      <c r="M18" s="7593"/>
      <c r="N18" s="7595"/>
      <c r="O18" s="7596"/>
      <c r="P18" s="7597" t="s">
        <v>8</v>
      </c>
    </row>
    <row r="19" spans="1:47" ht="12.75" customHeight="1" x14ac:dyDescent="0.2">
      <c r="A19" s="7598"/>
      <c r="B19" s="7599"/>
      <c r="C19" s="7599"/>
      <c r="D19" s="7600"/>
      <c r="E19" s="7599"/>
      <c r="F19" s="7599"/>
      <c r="G19" s="7599"/>
      <c r="H19" s="7599"/>
      <c r="I19" s="7600"/>
      <c r="J19" s="7599"/>
      <c r="K19" s="7601"/>
      <c r="L19" s="7599" t="s">
        <v>17</v>
      </c>
      <c r="M19" s="7599"/>
      <c r="N19" s="7602"/>
      <c r="O19" s="7603"/>
      <c r="P19" s="7604"/>
      <c r="AU19" s="7605"/>
    </row>
    <row r="20" spans="1:47" ht="12.75" customHeight="1" x14ac:dyDescent="0.2">
      <c r="A20" s="7606"/>
      <c r="B20" s="7607"/>
      <c r="C20" s="7607"/>
      <c r="D20" s="7608"/>
      <c r="E20" s="7607"/>
      <c r="F20" s="7607"/>
      <c r="G20" s="7607"/>
      <c r="H20" s="7607"/>
      <c r="I20" s="7608"/>
      <c r="J20" s="7607"/>
      <c r="K20" s="7607"/>
      <c r="L20" s="7607"/>
      <c r="M20" s="7607"/>
      <c r="N20" s="7609"/>
      <c r="O20" s="7610"/>
      <c r="P20" s="7611"/>
    </row>
    <row r="21" spans="1:47" ht="12.75" customHeight="1" x14ac:dyDescent="0.2">
      <c r="A21" s="7612"/>
      <c r="B21" s="7613"/>
      <c r="C21" s="7614"/>
      <c r="D21" s="7614"/>
      <c r="E21" s="7613"/>
      <c r="F21" s="7613"/>
      <c r="G21" s="7613"/>
      <c r="H21" s="7613" t="s">
        <v>8</v>
      </c>
      <c r="I21" s="7615"/>
      <c r="J21" s="7613"/>
      <c r="K21" s="7613"/>
      <c r="L21" s="7613"/>
      <c r="M21" s="7613"/>
      <c r="N21" s="7616"/>
      <c r="O21" s="7617"/>
      <c r="P21" s="7618"/>
    </row>
    <row r="22" spans="1:47" ht="12.75" customHeight="1" x14ac:dyDescent="0.2">
      <c r="A22" s="7619"/>
      <c r="B22" s="7620"/>
      <c r="C22" s="7620"/>
      <c r="D22" s="7621"/>
      <c r="E22" s="7620"/>
      <c r="F22" s="7620"/>
      <c r="G22" s="7620"/>
      <c r="H22" s="7620"/>
      <c r="I22" s="7621"/>
      <c r="J22" s="7620"/>
      <c r="K22" s="7620"/>
      <c r="L22" s="7620"/>
      <c r="M22" s="7620"/>
      <c r="N22" s="7620"/>
      <c r="O22" s="7620"/>
      <c r="P22" s="7622"/>
    </row>
    <row r="23" spans="1:47" ht="12.75" customHeight="1" x14ac:dyDescent="0.2">
      <c r="A23" s="7623" t="s">
        <v>18</v>
      </c>
      <c r="B23" s="7624"/>
      <c r="C23" s="7624"/>
      <c r="D23" s="7625"/>
      <c r="E23" s="7626" t="s">
        <v>19</v>
      </c>
      <c r="F23" s="7626"/>
      <c r="G23" s="7626"/>
      <c r="H23" s="7626"/>
      <c r="I23" s="7626"/>
      <c r="J23" s="7626"/>
      <c r="K23" s="7626"/>
      <c r="L23" s="7626"/>
      <c r="M23" s="7624"/>
      <c r="N23" s="7624"/>
      <c r="O23" s="7624"/>
      <c r="P23" s="7627"/>
    </row>
    <row r="24" spans="1:47" x14ac:dyDescent="0.25">
      <c r="A24" s="7628"/>
      <c r="B24" s="7629"/>
      <c r="C24" s="7629"/>
      <c r="D24" s="7630"/>
      <c r="E24" s="7631" t="s">
        <v>20</v>
      </c>
      <c r="F24" s="7631"/>
      <c r="G24" s="7631"/>
      <c r="H24" s="7631"/>
      <c r="I24" s="7631"/>
      <c r="J24" s="7631"/>
      <c r="K24" s="7631"/>
      <c r="L24" s="7631"/>
      <c r="M24" s="7629"/>
      <c r="N24" s="7629"/>
      <c r="O24" s="7629"/>
      <c r="P24" s="7632"/>
    </row>
    <row r="25" spans="1:47" ht="12.75" customHeight="1" x14ac:dyDescent="0.2">
      <c r="A25" s="7633"/>
      <c r="B25" s="7634" t="s">
        <v>21</v>
      </c>
      <c r="C25" s="7635"/>
      <c r="D25" s="7635"/>
      <c r="E25" s="7635"/>
      <c r="F25" s="7635"/>
      <c r="G25" s="7635"/>
      <c r="H25" s="7635"/>
      <c r="I25" s="7635"/>
      <c r="J25" s="7635"/>
      <c r="K25" s="7635"/>
      <c r="L25" s="7635"/>
      <c r="M25" s="7635"/>
      <c r="N25" s="7635"/>
      <c r="O25" s="7636"/>
      <c r="P25" s="7637"/>
    </row>
    <row r="26" spans="1:47" ht="12.75" customHeight="1" x14ac:dyDescent="0.2">
      <c r="A26" s="7638" t="s">
        <v>22</v>
      </c>
      <c r="B26" s="7639" t="s">
        <v>23</v>
      </c>
      <c r="C26" s="7639"/>
      <c r="D26" s="7638" t="s">
        <v>24</v>
      </c>
      <c r="E26" s="7638" t="s">
        <v>25</v>
      </c>
      <c r="F26" s="7638" t="s">
        <v>22</v>
      </c>
      <c r="G26" s="7639" t="s">
        <v>23</v>
      </c>
      <c r="H26" s="7639"/>
      <c r="I26" s="7638" t="s">
        <v>24</v>
      </c>
      <c r="J26" s="7638" t="s">
        <v>25</v>
      </c>
      <c r="K26" s="7638" t="s">
        <v>22</v>
      </c>
      <c r="L26" s="7639" t="s">
        <v>23</v>
      </c>
      <c r="M26" s="7639"/>
      <c r="N26" s="7640" t="s">
        <v>24</v>
      </c>
      <c r="O26" s="7638" t="s">
        <v>25</v>
      </c>
      <c r="P26" s="7641"/>
    </row>
    <row r="27" spans="1:47" ht="12.75" customHeight="1" x14ac:dyDescent="0.2">
      <c r="A27" s="7642"/>
      <c r="B27" s="7643" t="s">
        <v>26</v>
      </c>
      <c r="C27" s="7643" t="s">
        <v>2</v>
      </c>
      <c r="D27" s="7642"/>
      <c r="E27" s="7642"/>
      <c r="F27" s="7642"/>
      <c r="G27" s="7643" t="s">
        <v>26</v>
      </c>
      <c r="H27" s="7643" t="s">
        <v>2</v>
      </c>
      <c r="I27" s="7642"/>
      <c r="J27" s="7642"/>
      <c r="K27" s="7642"/>
      <c r="L27" s="7643" t="s">
        <v>26</v>
      </c>
      <c r="M27" s="7643" t="s">
        <v>2</v>
      </c>
      <c r="N27" s="7644"/>
      <c r="O27" s="7642"/>
      <c r="P27" s="7645"/>
    </row>
    <row r="28" spans="1:47" ht="12.75" customHeight="1" x14ac:dyDescent="0.2">
      <c r="A28" s="7646">
        <v>1</v>
      </c>
      <c r="B28" s="7647">
        <v>0</v>
      </c>
      <c r="C28" s="7648">
        <v>0.15</v>
      </c>
      <c r="D28" s="7649">
        <v>16000</v>
      </c>
      <c r="E28" s="7650">
        <f t="shared" ref="E28:E59" si="0">D28*(100-2.41)/100</f>
        <v>15614.4</v>
      </c>
      <c r="F28" s="7651">
        <v>33</v>
      </c>
      <c r="G28" s="7652">
        <v>8</v>
      </c>
      <c r="H28" s="7652">
        <v>8.15</v>
      </c>
      <c r="I28" s="7649">
        <v>16000</v>
      </c>
      <c r="J28" s="7650">
        <f t="shared" ref="J28:J59" si="1">I28*(100-2.41)/100</f>
        <v>15614.4</v>
      </c>
      <c r="K28" s="7651">
        <v>65</v>
      </c>
      <c r="L28" s="7652">
        <v>16</v>
      </c>
      <c r="M28" s="7652">
        <v>16.149999999999999</v>
      </c>
      <c r="N28" s="7649">
        <v>16000</v>
      </c>
      <c r="O28" s="7650">
        <f t="shared" ref="O28:O59" si="2">N28*(100-2.41)/100</f>
        <v>15614.4</v>
      </c>
      <c r="P28" s="7653"/>
    </row>
    <row r="29" spans="1:47" ht="12.75" customHeight="1" x14ac:dyDescent="0.2">
      <c r="A29" s="7654">
        <v>2</v>
      </c>
      <c r="B29" s="7654">
        <v>0.15</v>
      </c>
      <c r="C29" s="7655">
        <v>0.3</v>
      </c>
      <c r="D29" s="7656">
        <v>16000</v>
      </c>
      <c r="E29" s="7657">
        <f t="shared" si="0"/>
        <v>15614.4</v>
      </c>
      <c r="F29" s="7658">
        <v>34</v>
      </c>
      <c r="G29" s="7659">
        <v>8.15</v>
      </c>
      <c r="H29" s="7659">
        <v>8.3000000000000007</v>
      </c>
      <c r="I29" s="7656">
        <v>16000</v>
      </c>
      <c r="J29" s="7657">
        <f t="shared" si="1"/>
        <v>15614.4</v>
      </c>
      <c r="K29" s="7658">
        <v>66</v>
      </c>
      <c r="L29" s="7659">
        <v>16.149999999999999</v>
      </c>
      <c r="M29" s="7659">
        <v>16.3</v>
      </c>
      <c r="N29" s="7656">
        <v>16000</v>
      </c>
      <c r="O29" s="7657">
        <f t="shared" si="2"/>
        <v>15614.4</v>
      </c>
      <c r="P29" s="7660"/>
    </row>
    <row r="30" spans="1:47" ht="12.75" customHeight="1" x14ac:dyDescent="0.2">
      <c r="A30" s="7661">
        <v>3</v>
      </c>
      <c r="B30" s="7662">
        <v>0.3</v>
      </c>
      <c r="C30" s="7663">
        <v>0.45</v>
      </c>
      <c r="D30" s="7664">
        <v>16000</v>
      </c>
      <c r="E30" s="7665">
        <f t="shared" si="0"/>
        <v>15614.4</v>
      </c>
      <c r="F30" s="7666">
        <v>35</v>
      </c>
      <c r="G30" s="7667">
        <v>8.3000000000000007</v>
      </c>
      <c r="H30" s="7667">
        <v>8.4499999999999993</v>
      </c>
      <c r="I30" s="7664">
        <v>16000</v>
      </c>
      <c r="J30" s="7665">
        <f t="shared" si="1"/>
        <v>15614.4</v>
      </c>
      <c r="K30" s="7666">
        <v>67</v>
      </c>
      <c r="L30" s="7667">
        <v>16.3</v>
      </c>
      <c r="M30" s="7667">
        <v>16.45</v>
      </c>
      <c r="N30" s="7664">
        <v>16000</v>
      </c>
      <c r="O30" s="7665">
        <f t="shared" si="2"/>
        <v>15614.4</v>
      </c>
      <c r="P30" s="7668"/>
      <c r="V30" s="7669"/>
    </row>
    <row r="31" spans="1:47" ht="12.75" customHeight="1" x14ac:dyDescent="0.2">
      <c r="A31" s="7670">
        <v>4</v>
      </c>
      <c r="B31" s="7670">
        <v>0.45</v>
      </c>
      <c r="C31" s="7671">
        <v>1</v>
      </c>
      <c r="D31" s="7672">
        <v>16000</v>
      </c>
      <c r="E31" s="7673">
        <f t="shared" si="0"/>
        <v>15614.4</v>
      </c>
      <c r="F31" s="7674">
        <v>36</v>
      </c>
      <c r="G31" s="7671">
        <v>8.4499999999999993</v>
      </c>
      <c r="H31" s="7671">
        <v>9</v>
      </c>
      <c r="I31" s="7672">
        <v>16000</v>
      </c>
      <c r="J31" s="7673">
        <f t="shared" si="1"/>
        <v>15614.4</v>
      </c>
      <c r="K31" s="7674">
        <v>68</v>
      </c>
      <c r="L31" s="7671">
        <v>16.45</v>
      </c>
      <c r="M31" s="7671">
        <v>17</v>
      </c>
      <c r="N31" s="7672">
        <v>16000</v>
      </c>
      <c r="O31" s="7673">
        <f t="shared" si="2"/>
        <v>15614.4</v>
      </c>
      <c r="P31" s="7675"/>
    </row>
    <row r="32" spans="1:47" ht="12.75" customHeight="1" x14ac:dyDescent="0.2">
      <c r="A32" s="7676">
        <v>5</v>
      </c>
      <c r="B32" s="7677">
        <v>1</v>
      </c>
      <c r="C32" s="7678">
        <v>1.1499999999999999</v>
      </c>
      <c r="D32" s="7679">
        <v>16000</v>
      </c>
      <c r="E32" s="7680">
        <f t="shared" si="0"/>
        <v>15614.4</v>
      </c>
      <c r="F32" s="7681">
        <v>37</v>
      </c>
      <c r="G32" s="7677">
        <v>9</v>
      </c>
      <c r="H32" s="7677">
        <v>9.15</v>
      </c>
      <c r="I32" s="7679">
        <v>16000</v>
      </c>
      <c r="J32" s="7680">
        <f t="shared" si="1"/>
        <v>15614.4</v>
      </c>
      <c r="K32" s="7681">
        <v>69</v>
      </c>
      <c r="L32" s="7677">
        <v>17</v>
      </c>
      <c r="M32" s="7677">
        <v>17.149999999999999</v>
      </c>
      <c r="N32" s="7679">
        <v>16000</v>
      </c>
      <c r="O32" s="7680">
        <f t="shared" si="2"/>
        <v>15614.4</v>
      </c>
      <c r="P32" s="7682"/>
      <c r="AQ32" s="7679"/>
    </row>
    <row r="33" spans="1:16" ht="12.75" customHeight="1" x14ac:dyDescent="0.2">
      <c r="A33" s="7683">
        <v>6</v>
      </c>
      <c r="B33" s="7684">
        <v>1.1499999999999999</v>
      </c>
      <c r="C33" s="7685">
        <v>1.3</v>
      </c>
      <c r="D33" s="7686">
        <v>16000</v>
      </c>
      <c r="E33" s="7687">
        <f t="shared" si="0"/>
        <v>15614.4</v>
      </c>
      <c r="F33" s="7688">
        <v>38</v>
      </c>
      <c r="G33" s="7685">
        <v>9.15</v>
      </c>
      <c r="H33" s="7685">
        <v>9.3000000000000007</v>
      </c>
      <c r="I33" s="7686">
        <v>16000</v>
      </c>
      <c r="J33" s="7687">
        <f t="shared" si="1"/>
        <v>15614.4</v>
      </c>
      <c r="K33" s="7688">
        <v>70</v>
      </c>
      <c r="L33" s="7685">
        <v>17.149999999999999</v>
      </c>
      <c r="M33" s="7685">
        <v>17.3</v>
      </c>
      <c r="N33" s="7686">
        <v>16000</v>
      </c>
      <c r="O33" s="7687">
        <f t="shared" si="2"/>
        <v>15614.4</v>
      </c>
      <c r="P33" s="7689"/>
    </row>
    <row r="34" spans="1:16" x14ac:dyDescent="0.2">
      <c r="A34" s="7690">
        <v>7</v>
      </c>
      <c r="B34" s="7691">
        <v>1.3</v>
      </c>
      <c r="C34" s="7692">
        <v>1.45</v>
      </c>
      <c r="D34" s="7693">
        <v>16000</v>
      </c>
      <c r="E34" s="7694">
        <f t="shared" si="0"/>
        <v>15614.4</v>
      </c>
      <c r="F34" s="7695">
        <v>39</v>
      </c>
      <c r="G34" s="7696">
        <v>9.3000000000000007</v>
      </c>
      <c r="H34" s="7696">
        <v>9.4499999999999993</v>
      </c>
      <c r="I34" s="7693">
        <v>16000</v>
      </c>
      <c r="J34" s="7694">
        <f t="shared" si="1"/>
        <v>15614.4</v>
      </c>
      <c r="K34" s="7695">
        <v>71</v>
      </c>
      <c r="L34" s="7696">
        <v>17.3</v>
      </c>
      <c r="M34" s="7696">
        <v>17.45</v>
      </c>
      <c r="N34" s="7693">
        <v>16000</v>
      </c>
      <c r="O34" s="7694">
        <f t="shared" si="2"/>
        <v>15614.4</v>
      </c>
      <c r="P34" s="7697"/>
    </row>
    <row r="35" spans="1:16" x14ac:dyDescent="0.2">
      <c r="A35" s="7698">
        <v>8</v>
      </c>
      <c r="B35" s="7698">
        <v>1.45</v>
      </c>
      <c r="C35" s="7699">
        <v>2</v>
      </c>
      <c r="D35" s="7700">
        <v>16000</v>
      </c>
      <c r="E35" s="7701">
        <f t="shared" si="0"/>
        <v>15614.4</v>
      </c>
      <c r="F35" s="7702">
        <v>40</v>
      </c>
      <c r="G35" s="7699">
        <v>9.4499999999999993</v>
      </c>
      <c r="H35" s="7699">
        <v>10</v>
      </c>
      <c r="I35" s="7700">
        <v>16000</v>
      </c>
      <c r="J35" s="7701">
        <f t="shared" si="1"/>
        <v>15614.4</v>
      </c>
      <c r="K35" s="7702">
        <v>72</v>
      </c>
      <c r="L35" s="7703">
        <v>17.45</v>
      </c>
      <c r="M35" s="7699">
        <v>18</v>
      </c>
      <c r="N35" s="7700">
        <v>16000</v>
      </c>
      <c r="O35" s="7701">
        <f t="shared" si="2"/>
        <v>15614.4</v>
      </c>
      <c r="P35" s="7704"/>
    </row>
    <row r="36" spans="1:16" x14ac:dyDescent="0.2">
      <c r="A36" s="7705">
        <v>9</v>
      </c>
      <c r="B36" s="7706">
        <v>2</v>
      </c>
      <c r="C36" s="7707">
        <v>2.15</v>
      </c>
      <c r="D36" s="7708">
        <v>16000</v>
      </c>
      <c r="E36" s="7709">
        <f t="shared" si="0"/>
        <v>15614.4</v>
      </c>
      <c r="F36" s="7710">
        <v>41</v>
      </c>
      <c r="G36" s="7711">
        <v>10</v>
      </c>
      <c r="H36" s="7712">
        <v>10.15</v>
      </c>
      <c r="I36" s="7708">
        <v>16000</v>
      </c>
      <c r="J36" s="7709">
        <f t="shared" si="1"/>
        <v>15614.4</v>
      </c>
      <c r="K36" s="7710">
        <v>73</v>
      </c>
      <c r="L36" s="7712">
        <v>18</v>
      </c>
      <c r="M36" s="7711">
        <v>18.149999999999999</v>
      </c>
      <c r="N36" s="7708">
        <v>16000</v>
      </c>
      <c r="O36" s="7709">
        <f t="shared" si="2"/>
        <v>15614.4</v>
      </c>
      <c r="P36" s="7713"/>
    </row>
    <row r="37" spans="1:16" x14ac:dyDescent="0.2">
      <c r="A37" s="7714">
        <v>10</v>
      </c>
      <c r="B37" s="7714">
        <v>2.15</v>
      </c>
      <c r="C37" s="7715">
        <v>2.2999999999999998</v>
      </c>
      <c r="D37" s="7716">
        <v>16000</v>
      </c>
      <c r="E37" s="7717">
        <f t="shared" si="0"/>
        <v>15614.4</v>
      </c>
      <c r="F37" s="7718">
        <v>42</v>
      </c>
      <c r="G37" s="7715">
        <v>10.15</v>
      </c>
      <c r="H37" s="7719">
        <v>10.3</v>
      </c>
      <c r="I37" s="7716">
        <v>16000</v>
      </c>
      <c r="J37" s="7717">
        <f t="shared" si="1"/>
        <v>15614.4</v>
      </c>
      <c r="K37" s="7718">
        <v>74</v>
      </c>
      <c r="L37" s="7719">
        <v>18.149999999999999</v>
      </c>
      <c r="M37" s="7715">
        <v>18.3</v>
      </c>
      <c r="N37" s="7716">
        <v>16000</v>
      </c>
      <c r="O37" s="7717">
        <f t="shared" si="2"/>
        <v>15614.4</v>
      </c>
      <c r="P37" s="7720"/>
    </row>
    <row r="38" spans="1:16" x14ac:dyDescent="0.2">
      <c r="A38" s="7721">
        <v>11</v>
      </c>
      <c r="B38" s="7722">
        <v>2.2999999999999998</v>
      </c>
      <c r="C38" s="7723">
        <v>2.4500000000000002</v>
      </c>
      <c r="D38" s="7724">
        <v>16000</v>
      </c>
      <c r="E38" s="7725">
        <f t="shared" si="0"/>
        <v>15614.4</v>
      </c>
      <c r="F38" s="7726">
        <v>43</v>
      </c>
      <c r="G38" s="7727">
        <v>10.3</v>
      </c>
      <c r="H38" s="7728">
        <v>10.45</v>
      </c>
      <c r="I38" s="7724">
        <v>16000</v>
      </c>
      <c r="J38" s="7725">
        <f t="shared" si="1"/>
        <v>15614.4</v>
      </c>
      <c r="K38" s="7726">
        <v>75</v>
      </c>
      <c r="L38" s="7728">
        <v>18.3</v>
      </c>
      <c r="M38" s="7727">
        <v>18.45</v>
      </c>
      <c r="N38" s="7724">
        <v>16000</v>
      </c>
      <c r="O38" s="7725">
        <f t="shared" si="2"/>
        <v>15614.4</v>
      </c>
      <c r="P38" s="7729"/>
    </row>
    <row r="39" spans="1:16" x14ac:dyDescent="0.2">
      <c r="A39" s="7730">
        <v>12</v>
      </c>
      <c r="B39" s="7730">
        <v>2.4500000000000002</v>
      </c>
      <c r="C39" s="7731">
        <v>3</v>
      </c>
      <c r="D39" s="7732">
        <v>16000</v>
      </c>
      <c r="E39" s="7733">
        <f t="shared" si="0"/>
        <v>15614.4</v>
      </c>
      <c r="F39" s="7734">
        <v>44</v>
      </c>
      <c r="G39" s="7731">
        <v>10.45</v>
      </c>
      <c r="H39" s="7735">
        <v>11</v>
      </c>
      <c r="I39" s="7732">
        <v>16000</v>
      </c>
      <c r="J39" s="7733">
        <f t="shared" si="1"/>
        <v>15614.4</v>
      </c>
      <c r="K39" s="7734">
        <v>76</v>
      </c>
      <c r="L39" s="7735">
        <v>18.45</v>
      </c>
      <c r="M39" s="7731">
        <v>19</v>
      </c>
      <c r="N39" s="7732">
        <v>16000</v>
      </c>
      <c r="O39" s="7733">
        <f t="shared" si="2"/>
        <v>15614.4</v>
      </c>
      <c r="P39" s="7736"/>
    </row>
    <row r="40" spans="1:16" x14ac:dyDescent="0.2">
      <c r="A40" s="7737">
        <v>13</v>
      </c>
      <c r="B40" s="7738">
        <v>3</v>
      </c>
      <c r="C40" s="7739">
        <v>3.15</v>
      </c>
      <c r="D40" s="7740">
        <v>16000</v>
      </c>
      <c r="E40" s="7741">
        <f t="shared" si="0"/>
        <v>15614.4</v>
      </c>
      <c r="F40" s="7742">
        <v>45</v>
      </c>
      <c r="G40" s="7743">
        <v>11</v>
      </c>
      <c r="H40" s="7744">
        <v>11.15</v>
      </c>
      <c r="I40" s="7740">
        <v>16000</v>
      </c>
      <c r="J40" s="7741">
        <f t="shared" si="1"/>
        <v>15614.4</v>
      </c>
      <c r="K40" s="7742">
        <v>77</v>
      </c>
      <c r="L40" s="7744">
        <v>19</v>
      </c>
      <c r="M40" s="7743">
        <v>19.149999999999999</v>
      </c>
      <c r="N40" s="7740">
        <v>16000</v>
      </c>
      <c r="O40" s="7741">
        <f t="shared" si="2"/>
        <v>15614.4</v>
      </c>
      <c r="P40" s="7745"/>
    </row>
    <row r="41" spans="1:16" x14ac:dyDescent="0.2">
      <c r="A41" s="7746">
        <v>14</v>
      </c>
      <c r="B41" s="7746">
        <v>3.15</v>
      </c>
      <c r="C41" s="7747">
        <v>3.3</v>
      </c>
      <c r="D41" s="7748">
        <v>16000</v>
      </c>
      <c r="E41" s="7749">
        <f t="shared" si="0"/>
        <v>15614.4</v>
      </c>
      <c r="F41" s="7750">
        <v>46</v>
      </c>
      <c r="G41" s="7751">
        <v>11.15</v>
      </c>
      <c r="H41" s="7747">
        <v>11.3</v>
      </c>
      <c r="I41" s="7748">
        <v>16000</v>
      </c>
      <c r="J41" s="7749">
        <f t="shared" si="1"/>
        <v>15614.4</v>
      </c>
      <c r="K41" s="7750">
        <v>78</v>
      </c>
      <c r="L41" s="7747">
        <v>19.149999999999999</v>
      </c>
      <c r="M41" s="7751">
        <v>19.3</v>
      </c>
      <c r="N41" s="7748">
        <v>16000</v>
      </c>
      <c r="O41" s="7749">
        <f t="shared" si="2"/>
        <v>15614.4</v>
      </c>
      <c r="P41" s="7752"/>
    </row>
    <row r="42" spans="1:16" x14ac:dyDescent="0.2">
      <c r="A42" s="7753">
        <v>15</v>
      </c>
      <c r="B42" s="7754">
        <v>3.3</v>
      </c>
      <c r="C42" s="7755">
        <v>3.45</v>
      </c>
      <c r="D42" s="7756">
        <v>16000</v>
      </c>
      <c r="E42" s="7757">
        <f t="shared" si="0"/>
        <v>15614.4</v>
      </c>
      <c r="F42" s="7758">
        <v>47</v>
      </c>
      <c r="G42" s="7759">
        <v>11.3</v>
      </c>
      <c r="H42" s="7760">
        <v>11.45</v>
      </c>
      <c r="I42" s="7756">
        <v>16000</v>
      </c>
      <c r="J42" s="7757">
        <f t="shared" si="1"/>
        <v>15614.4</v>
      </c>
      <c r="K42" s="7758">
        <v>79</v>
      </c>
      <c r="L42" s="7760">
        <v>19.3</v>
      </c>
      <c r="M42" s="7759">
        <v>19.45</v>
      </c>
      <c r="N42" s="7756">
        <v>16000</v>
      </c>
      <c r="O42" s="7757">
        <f t="shared" si="2"/>
        <v>15614.4</v>
      </c>
      <c r="P42" s="7761"/>
    </row>
    <row r="43" spans="1:16" x14ac:dyDescent="0.2">
      <c r="A43" s="7762">
        <v>16</v>
      </c>
      <c r="B43" s="7762">
        <v>3.45</v>
      </c>
      <c r="C43" s="7763">
        <v>4</v>
      </c>
      <c r="D43" s="7764">
        <v>16000</v>
      </c>
      <c r="E43" s="7765">
        <f t="shared" si="0"/>
        <v>15614.4</v>
      </c>
      <c r="F43" s="7766">
        <v>48</v>
      </c>
      <c r="G43" s="7767">
        <v>11.45</v>
      </c>
      <c r="H43" s="7763">
        <v>12</v>
      </c>
      <c r="I43" s="7764">
        <v>16000</v>
      </c>
      <c r="J43" s="7765">
        <f t="shared" si="1"/>
        <v>15614.4</v>
      </c>
      <c r="K43" s="7766">
        <v>80</v>
      </c>
      <c r="L43" s="7763">
        <v>19.45</v>
      </c>
      <c r="M43" s="7763">
        <v>20</v>
      </c>
      <c r="N43" s="7764">
        <v>16000</v>
      </c>
      <c r="O43" s="7765">
        <f t="shared" si="2"/>
        <v>15614.4</v>
      </c>
      <c r="P43" s="7768"/>
    </row>
    <row r="44" spans="1:16" x14ac:dyDescent="0.2">
      <c r="A44" s="7769">
        <v>17</v>
      </c>
      <c r="B44" s="7770">
        <v>4</v>
      </c>
      <c r="C44" s="7771">
        <v>4.1500000000000004</v>
      </c>
      <c r="D44" s="7772">
        <v>16000</v>
      </c>
      <c r="E44" s="7773">
        <f t="shared" si="0"/>
        <v>15614.4</v>
      </c>
      <c r="F44" s="7774">
        <v>49</v>
      </c>
      <c r="G44" s="7775">
        <v>12</v>
      </c>
      <c r="H44" s="7776">
        <v>12.15</v>
      </c>
      <c r="I44" s="7772">
        <v>16000</v>
      </c>
      <c r="J44" s="7773">
        <f t="shared" si="1"/>
        <v>15614.4</v>
      </c>
      <c r="K44" s="7774">
        <v>81</v>
      </c>
      <c r="L44" s="7776">
        <v>20</v>
      </c>
      <c r="M44" s="7775">
        <v>20.149999999999999</v>
      </c>
      <c r="N44" s="7772">
        <v>16000</v>
      </c>
      <c r="O44" s="7773">
        <f t="shared" si="2"/>
        <v>15614.4</v>
      </c>
      <c r="P44" s="7777"/>
    </row>
    <row r="45" spans="1:16" x14ac:dyDescent="0.2">
      <c r="A45" s="7778">
        <v>18</v>
      </c>
      <c r="B45" s="7778">
        <v>4.1500000000000004</v>
      </c>
      <c r="C45" s="7779">
        <v>4.3</v>
      </c>
      <c r="D45" s="7780">
        <v>16000</v>
      </c>
      <c r="E45" s="7781">
        <f t="shared" si="0"/>
        <v>15614.4</v>
      </c>
      <c r="F45" s="7782">
        <v>50</v>
      </c>
      <c r="G45" s="7783">
        <v>12.15</v>
      </c>
      <c r="H45" s="7779">
        <v>12.3</v>
      </c>
      <c r="I45" s="7780">
        <v>16000</v>
      </c>
      <c r="J45" s="7781">
        <f t="shared" si="1"/>
        <v>15614.4</v>
      </c>
      <c r="K45" s="7782">
        <v>82</v>
      </c>
      <c r="L45" s="7779">
        <v>20.149999999999999</v>
      </c>
      <c r="M45" s="7783">
        <v>20.3</v>
      </c>
      <c r="N45" s="7780">
        <v>16000</v>
      </c>
      <c r="O45" s="7781">
        <f t="shared" si="2"/>
        <v>15614.4</v>
      </c>
      <c r="P45" s="7784"/>
    </row>
    <row r="46" spans="1:16" x14ac:dyDescent="0.2">
      <c r="A46" s="7785">
        <v>19</v>
      </c>
      <c r="B46" s="7786">
        <v>4.3</v>
      </c>
      <c r="C46" s="7787">
        <v>4.45</v>
      </c>
      <c r="D46" s="7788">
        <v>16000</v>
      </c>
      <c r="E46" s="7789">
        <f t="shared" si="0"/>
        <v>15614.4</v>
      </c>
      <c r="F46" s="7790">
        <v>51</v>
      </c>
      <c r="G46" s="7791">
        <v>12.3</v>
      </c>
      <c r="H46" s="7792">
        <v>12.45</v>
      </c>
      <c r="I46" s="7788">
        <v>16000</v>
      </c>
      <c r="J46" s="7789">
        <f t="shared" si="1"/>
        <v>15614.4</v>
      </c>
      <c r="K46" s="7790">
        <v>83</v>
      </c>
      <c r="L46" s="7792">
        <v>20.3</v>
      </c>
      <c r="M46" s="7791">
        <v>20.45</v>
      </c>
      <c r="N46" s="7788">
        <v>16000</v>
      </c>
      <c r="O46" s="7789">
        <f t="shared" si="2"/>
        <v>15614.4</v>
      </c>
      <c r="P46" s="7793"/>
    </row>
    <row r="47" spans="1:16" x14ac:dyDescent="0.2">
      <c r="A47" s="7794">
        <v>20</v>
      </c>
      <c r="B47" s="7794">
        <v>4.45</v>
      </c>
      <c r="C47" s="7795">
        <v>5</v>
      </c>
      <c r="D47" s="7796">
        <v>16000</v>
      </c>
      <c r="E47" s="7797">
        <f t="shared" si="0"/>
        <v>15614.4</v>
      </c>
      <c r="F47" s="7798">
        <v>52</v>
      </c>
      <c r="G47" s="7799">
        <v>12.45</v>
      </c>
      <c r="H47" s="7795">
        <v>13</v>
      </c>
      <c r="I47" s="7796">
        <v>16000</v>
      </c>
      <c r="J47" s="7797">
        <f t="shared" si="1"/>
        <v>15614.4</v>
      </c>
      <c r="K47" s="7798">
        <v>84</v>
      </c>
      <c r="L47" s="7795">
        <v>20.45</v>
      </c>
      <c r="M47" s="7799">
        <v>21</v>
      </c>
      <c r="N47" s="7796">
        <v>16000</v>
      </c>
      <c r="O47" s="7797">
        <f t="shared" si="2"/>
        <v>15614.4</v>
      </c>
      <c r="P47" s="7800"/>
    </row>
    <row r="48" spans="1:16" x14ac:dyDescent="0.2">
      <c r="A48" s="7801">
        <v>21</v>
      </c>
      <c r="B48" s="7802">
        <v>5</v>
      </c>
      <c r="C48" s="7803">
        <v>5.15</v>
      </c>
      <c r="D48" s="7804">
        <v>16000</v>
      </c>
      <c r="E48" s="7805">
        <f t="shared" si="0"/>
        <v>15614.4</v>
      </c>
      <c r="F48" s="7806">
        <v>53</v>
      </c>
      <c r="G48" s="7802">
        <v>13</v>
      </c>
      <c r="H48" s="7807">
        <v>13.15</v>
      </c>
      <c r="I48" s="7804">
        <v>16000</v>
      </c>
      <c r="J48" s="7805">
        <f t="shared" si="1"/>
        <v>15614.4</v>
      </c>
      <c r="K48" s="7806">
        <v>85</v>
      </c>
      <c r="L48" s="7807">
        <v>21</v>
      </c>
      <c r="M48" s="7802">
        <v>21.15</v>
      </c>
      <c r="N48" s="7804">
        <v>16000</v>
      </c>
      <c r="O48" s="7805">
        <f t="shared" si="2"/>
        <v>15614.4</v>
      </c>
      <c r="P48" s="7808"/>
    </row>
    <row r="49" spans="1:17" x14ac:dyDescent="0.2">
      <c r="A49" s="7809">
        <v>22</v>
      </c>
      <c r="B49" s="7810">
        <v>5.15</v>
      </c>
      <c r="C49" s="7811">
        <v>5.3</v>
      </c>
      <c r="D49" s="7812">
        <v>16000</v>
      </c>
      <c r="E49" s="7813">
        <f t="shared" si="0"/>
        <v>15614.4</v>
      </c>
      <c r="F49" s="7814">
        <v>54</v>
      </c>
      <c r="G49" s="7815">
        <v>13.15</v>
      </c>
      <c r="H49" s="7811">
        <v>13.3</v>
      </c>
      <c r="I49" s="7812">
        <v>16000</v>
      </c>
      <c r="J49" s="7813">
        <f t="shared" si="1"/>
        <v>15614.4</v>
      </c>
      <c r="K49" s="7814">
        <v>86</v>
      </c>
      <c r="L49" s="7811">
        <v>21.15</v>
      </c>
      <c r="M49" s="7815">
        <v>21.3</v>
      </c>
      <c r="N49" s="7812">
        <v>16000</v>
      </c>
      <c r="O49" s="7813">
        <f t="shared" si="2"/>
        <v>15614.4</v>
      </c>
      <c r="P49" s="7816"/>
    </row>
    <row r="50" spans="1:17" x14ac:dyDescent="0.2">
      <c r="A50" s="7817">
        <v>23</v>
      </c>
      <c r="B50" s="7818">
        <v>5.3</v>
      </c>
      <c r="C50" s="7819">
        <v>5.45</v>
      </c>
      <c r="D50" s="7820">
        <v>16000</v>
      </c>
      <c r="E50" s="7821">
        <f t="shared" si="0"/>
        <v>15614.4</v>
      </c>
      <c r="F50" s="7822">
        <v>55</v>
      </c>
      <c r="G50" s="7818">
        <v>13.3</v>
      </c>
      <c r="H50" s="7823">
        <v>13.45</v>
      </c>
      <c r="I50" s="7820">
        <v>16000</v>
      </c>
      <c r="J50" s="7821">
        <f t="shared" si="1"/>
        <v>15614.4</v>
      </c>
      <c r="K50" s="7822">
        <v>87</v>
      </c>
      <c r="L50" s="7823">
        <v>21.3</v>
      </c>
      <c r="M50" s="7818">
        <v>21.45</v>
      </c>
      <c r="N50" s="7820">
        <v>16000</v>
      </c>
      <c r="O50" s="7821">
        <f t="shared" si="2"/>
        <v>15614.4</v>
      </c>
      <c r="P50" s="7824"/>
    </row>
    <row r="51" spans="1:17" x14ac:dyDescent="0.2">
      <c r="A51" s="7825">
        <v>24</v>
      </c>
      <c r="B51" s="7826">
        <v>5.45</v>
      </c>
      <c r="C51" s="7827">
        <v>6</v>
      </c>
      <c r="D51" s="7828">
        <v>16000</v>
      </c>
      <c r="E51" s="7829">
        <f t="shared" si="0"/>
        <v>15614.4</v>
      </c>
      <c r="F51" s="7830">
        <v>56</v>
      </c>
      <c r="G51" s="7831">
        <v>13.45</v>
      </c>
      <c r="H51" s="7827">
        <v>14</v>
      </c>
      <c r="I51" s="7828">
        <v>16000</v>
      </c>
      <c r="J51" s="7829">
        <f t="shared" si="1"/>
        <v>15614.4</v>
      </c>
      <c r="K51" s="7830">
        <v>88</v>
      </c>
      <c r="L51" s="7827">
        <v>21.45</v>
      </c>
      <c r="M51" s="7831">
        <v>22</v>
      </c>
      <c r="N51" s="7828">
        <v>16000</v>
      </c>
      <c r="O51" s="7829">
        <f t="shared" si="2"/>
        <v>15614.4</v>
      </c>
      <c r="P51" s="7832"/>
    </row>
    <row r="52" spans="1:17" x14ac:dyDescent="0.2">
      <c r="A52" s="7833">
        <v>25</v>
      </c>
      <c r="B52" s="7834">
        <v>6</v>
      </c>
      <c r="C52" s="7835">
        <v>6.15</v>
      </c>
      <c r="D52" s="7836">
        <v>16000</v>
      </c>
      <c r="E52" s="7837">
        <f t="shared" si="0"/>
        <v>15614.4</v>
      </c>
      <c r="F52" s="7838">
        <v>57</v>
      </c>
      <c r="G52" s="7834">
        <v>14</v>
      </c>
      <c r="H52" s="7839">
        <v>14.15</v>
      </c>
      <c r="I52" s="7836">
        <v>16000</v>
      </c>
      <c r="J52" s="7837">
        <f t="shared" si="1"/>
        <v>15614.4</v>
      </c>
      <c r="K52" s="7838">
        <v>89</v>
      </c>
      <c r="L52" s="7839">
        <v>22</v>
      </c>
      <c r="M52" s="7834">
        <v>22.15</v>
      </c>
      <c r="N52" s="7836">
        <v>16000</v>
      </c>
      <c r="O52" s="7837">
        <f t="shared" si="2"/>
        <v>15614.4</v>
      </c>
      <c r="P52" s="7840"/>
    </row>
    <row r="53" spans="1:17" x14ac:dyDescent="0.2">
      <c r="A53" s="7841">
        <v>26</v>
      </c>
      <c r="B53" s="7842">
        <v>6.15</v>
      </c>
      <c r="C53" s="7843">
        <v>6.3</v>
      </c>
      <c r="D53" s="7844">
        <v>16000</v>
      </c>
      <c r="E53" s="7845">
        <f t="shared" si="0"/>
        <v>15614.4</v>
      </c>
      <c r="F53" s="7846">
        <v>58</v>
      </c>
      <c r="G53" s="7847">
        <v>14.15</v>
      </c>
      <c r="H53" s="7843">
        <v>14.3</v>
      </c>
      <c r="I53" s="7844">
        <v>16000</v>
      </c>
      <c r="J53" s="7845">
        <f t="shared" si="1"/>
        <v>15614.4</v>
      </c>
      <c r="K53" s="7846">
        <v>90</v>
      </c>
      <c r="L53" s="7843">
        <v>22.15</v>
      </c>
      <c r="M53" s="7847">
        <v>22.3</v>
      </c>
      <c r="N53" s="7844">
        <v>16000</v>
      </c>
      <c r="O53" s="7845">
        <f t="shared" si="2"/>
        <v>15614.4</v>
      </c>
      <c r="P53" s="7848"/>
    </row>
    <row r="54" spans="1:17" x14ac:dyDescent="0.2">
      <c r="A54" s="7849">
        <v>27</v>
      </c>
      <c r="B54" s="7850">
        <v>6.3</v>
      </c>
      <c r="C54" s="7851">
        <v>6.45</v>
      </c>
      <c r="D54" s="7852">
        <v>16000</v>
      </c>
      <c r="E54" s="7853">
        <f t="shared" si="0"/>
        <v>15614.4</v>
      </c>
      <c r="F54" s="7854">
        <v>59</v>
      </c>
      <c r="G54" s="7850">
        <v>14.3</v>
      </c>
      <c r="H54" s="7855">
        <v>14.45</v>
      </c>
      <c r="I54" s="7852">
        <v>16000</v>
      </c>
      <c r="J54" s="7853">
        <f t="shared" si="1"/>
        <v>15614.4</v>
      </c>
      <c r="K54" s="7854">
        <v>91</v>
      </c>
      <c r="L54" s="7855">
        <v>22.3</v>
      </c>
      <c r="M54" s="7850">
        <v>22.45</v>
      </c>
      <c r="N54" s="7852">
        <v>16000</v>
      </c>
      <c r="O54" s="7853">
        <f t="shared" si="2"/>
        <v>15614.4</v>
      </c>
      <c r="P54" s="7856"/>
    </row>
    <row r="55" spans="1:17" x14ac:dyDescent="0.2">
      <c r="A55" s="7857">
        <v>28</v>
      </c>
      <c r="B55" s="7858">
        <v>6.45</v>
      </c>
      <c r="C55" s="7859">
        <v>7</v>
      </c>
      <c r="D55" s="7860">
        <v>16000</v>
      </c>
      <c r="E55" s="7861">
        <f t="shared" si="0"/>
        <v>15614.4</v>
      </c>
      <c r="F55" s="7862">
        <v>60</v>
      </c>
      <c r="G55" s="7863">
        <v>14.45</v>
      </c>
      <c r="H55" s="7863">
        <v>15</v>
      </c>
      <c r="I55" s="7860">
        <v>16000</v>
      </c>
      <c r="J55" s="7861">
        <f t="shared" si="1"/>
        <v>15614.4</v>
      </c>
      <c r="K55" s="7862">
        <v>92</v>
      </c>
      <c r="L55" s="7859">
        <v>22.45</v>
      </c>
      <c r="M55" s="7863">
        <v>23</v>
      </c>
      <c r="N55" s="7860">
        <v>16000</v>
      </c>
      <c r="O55" s="7861">
        <f t="shared" si="2"/>
        <v>15614.4</v>
      </c>
      <c r="P55" s="7864"/>
    </row>
    <row r="56" spans="1:17" x14ac:dyDescent="0.2">
      <c r="A56" s="7865">
        <v>29</v>
      </c>
      <c r="B56" s="7866">
        <v>7</v>
      </c>
      <c r="C56" s="7867">
        <v>7.15</v>
      </c>
      <c r="D56" s="7868">
        <v>16000</v>
      </c>
      <c r="E56" s="7869">
        <f t="shared" si="0"/>
        <v>15614.4</v>
      </c>
      <c r="F56" s="7870">
        <v>61</v>
      </c>
      <c r="G56" s="7866">
        <v>15</v>
      </c>
      <c r="H56" s="7866">
        <v>15.15</v>
      </c>
      <c r="I56" s="7868">
        <v>16000</v>
      </c>
      <c r="J56" s="7869">
        <f t="shared" si="1"/>
        <v>15614.4</v>
      </c>
      <c r="K56" s="7870">
        <v>93</v>
      </c>
      <c r="L56" s="7871">
        <v>23</v>
      </c>
      <c r="M56" s="7866">
        <v>23.15</v>
      </c>
      <c r="N56" s="7868">
        <v>16000</v>
      </c>
      <c r="O56" s="7869">
        <f t="shared" si="2"/>
        <v>15614.4</v>
      </c>
      <c r="P56" s="7872"/>
    </row>
    <row r="57" spans="1:17" x14ac:dyDescent="0.2">
      <c r="A57" s="7873">
        <v>30</v>
      </c>
      <c r="B57" s="7874">
        <v>7.15</v>
      </c>
      <c r="C57" s="7875">
        <v>7.3</v>
      </c>
      <c r="D57" s="7876">
        <v>16000</v>
      </c>
      <c r="E57" s="7877">
        <f t="shared" si="0"/>
        <v>15614.4</v>
      </c>
      <c r="F57" s="7878">
        <v>62</v>
      </c>
      <c r="G57" s="7879">
        <v>15.15</v>
      </c>
      <c r="H57" s="7879">
        <v>15.3</v>
      </c>
      <c r="I57" s="7876">
        <v>16000</v>
      </c>
      <c r="J57" s="7877">
        <f t="shared" si="1"/>
        <v>15614.4</v>
      </c>
      <c r="K57" s="7878">
        <v>94</v>
      </c>
      <c r="L57" s="7879">
        <v>23.15</v>
      </c>
      <c r="M57" s="7879">
        <v>23.3</v>
      </c>
      <c r="N57" s="7876">
        <v>16000</v>
      </c>
      <c r="O57" s="7877">
        <f t="shared" si="2"/>
        <v>15614.4</v>
      </c>
      <c r="P57" s="7880"/>
    </row>
    <row r="58" spans="1:17" x14ac:dyDescent="0.2">
      <c r="A58" s="7881">
        <v>31</v>
      </c>
      <c r="B58" s="7882">
        <v>7.3</v>
      </c>
      <c r="C58" s="7883">
        <v>7.45</v>
      </c>
      <c r="D58" s="7884">
        <v>16000</v>
      </c>
      <c r="E58" s="7885">
        <f t="shared" si="0"/>
        <v>15614.4</v>
      </c>
      <c r="F58" s="7886">
        <v>63</v>
      </c>
      <c r="G58" s="7882">
        <v>15.3</v>
      </c>
      <c r="H58" s="7882">
        <v>15.45</v>
      </c>
      <c r="I58" s="7884">
        <v>16000</v>
      </c>
      <c r="J58" s="7885">
        <f t="shared" si="1"/>
        <v>15614.4</v>
      </c>
      <c r="K58" s="7886">
        <v>95</v>
      </c>
      <c r="L58" s="7882">
        <v>23.3</v>
      </c>
      <c r="M58" s="7882">
        <v>23.45</v>
      </c>
      <c r="N58" s="7884">
        <v>16000</v>
      </c>
      <c r="O58" s="7885">
        <f t="shared" si="2"/>
        <v>15614.4</v>
      </c>
      <c r="P58" s="7887"/>
    </row>
    <row r="59" spans="1:17" x14ac:dyDescent="0.2">
      <c r="A59" s="7888">
        <v>32</v>
      </c>
      <c r="B59" s="7889">
        <v>7.45</v>
      </c>
      <c r="C59" s="7890">
        <v>8</v>
      </c>
      <c r="D59" s="7891">
        <v>16000</v>
      </c>
      <c r="E59" s="7892">
        <f t="shared" si="0"/>
        <v>15614.4</v>
      </c>
      <c r="F59" s="7893">
        <v>64</v>
      </c>
      <c r="G59" s="7894">
        <v>15.45</v>
      </c>
      <c r="H59" s="7894">
        <v>16</v>
      </c>
      <c r="I59" s="7891">
        <v>16000</v>
      </c>
      <c r="J59" s="7892">
        <f t="shared" si="1"/>
        <v>15614.4</v>
      </c>
      <c r="K59" s="7893">
        <v>96</v>
      </c>
      <c r="L59" s="7894">
        <v>23.45</v>
      </c>
      <c r="M59" s="7894">
        <v>24</v>
      </c>
      <c r="N59" s="7891">
        <v>16000</v>
      </c>
      <c r="O59" s="7892">
        <f t="shared" si="2"/>
        <v>15614.4</v>
      </c>
      <c r="P59" s="7895"/>
      <c r="Q59">
        <f>AVERAGE(D28:D59,I28:I59,N28:N59)/1000</f>
        <v>16</v>
      </c>
    </row>
    <row r="60" spans="1:17" x14ac:dyDescent="0.2">
      <c r="A60" s="7896" t="s">
        <v>27</v>
      </c>
      <c r="B60" s="7897"/>
      <c r="C60" s="7897"/>
      <c r="D60" s="7898">
        <f>SUM(D28:D59)</f>
        <v>512000</v>
      </c>
      <c r="E60" s="7899">
        <f>SUM(E28:E59)</f>
        <v>499660.80000000028</v>
      </c>
      <c r="F60" s="7897"/>
      <c r="G60" s="7897"/>
      <c r="H60" s="7897"/>
      <c r="I60" s="7898">
        <f>SUM(I28:I59)</f>
        <v>512000</v>
      </c>
      <c r="J60" s="7899">
        <f>SUM(J28:J59)</f>
        <v>499660.80000000028</v>
      </c>
      <c r="K60" s="7897"/>
      <c r="L60" s="7897"/>
      <c r="M60" s="7897"/>
      <c r="N60" s="7897">
        <f>SUM(N28:N59)</f>
        <v>512000</v>
      </c>
      <c r="O60" s="7899">
        <f>SUM(O28:O59)</f>
        <v>499660.80000000028</v>
      </c>
      <c r="P60" s="7900"/>
    </row>
    <row r="64" spans="1:17" x14ac:dyDescent="0.2">
      <c r="A64" t="s">
        <v>83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7901"/>
      <c r="B66" s="7902"/>
      <c r="C66" s="7902"/>
      <c r="D66" s="7903"/>
      <c r="E66" s="7902"/>
      <c r="F66" s="7902"/>
      <c r="G66" s="7902"/>
      <c r="H66" s="7902"/>
      <c r="I66" s="7903"/>
      <c r="J66" s="7904"/>
      <c r="K66" s="7902"/>
      <c r="L66" s="7902"/>
      <c r="M66" s="7902"/>
      <c r="N66" s="7902"/>
      <c r="O66" s="7902"/>
      <c r="P66" s="7905"/>
    </row>
    <row r="67" spans="1:16" x14ac:dyDescent="0.2">
      <c r="A67" s="7906" t="s">
        <v>28</v>
      </c>
      <c r="B67" s="7907"/>
      <c r="C67" s="7907"/>
      <c r="D67" s="7908"/>
      <c r="E67" s="7909"/>
      <c r="F67" s="7907"/>
      <c r="G67" s="7907"/>
      <c r="H67" s="7909"/>
      <c r="I67" s="7908"/>
      <c r="J67" s="7910"/>
      <c r="K67" s="7907"/>
      <c r="L67" s="7907"/>
      <c r="M67" s="7907"/>
      <c r="N67" s="7907"/>
      <c r="O67" s="7907"/>
      <c r="P67" s="7911"/>
    </row>
    <row r="68" spans="1:16" x14ac:dyDescent="0.2">
      <c r="A68" s="7912"/>
      <c r="B68" s="7913"/>
      <c r="C68" s="7913"/>
      <c r="D68" s="7913"/>
      <c r="E68" s="7913"/>
      <c r="F68" s="7913"/>
      <c r="G68" s="7913"/>
      <c r="H68" s="7913"/>
      <c r="I68" s="7913"/>
      <c r="J68" s="7913"/>
      <c r="K68" s="7913"/>
      <c r="L68" s="7914"/>
      <c r="M68" s="7914"/>
      <c r="N68" s="7914"/>
      <c r="O68" s="7914"/>
      <c r="P68" s="7915"/>
    </row>
    <row r="69" spans="1:16" x14ac:dyDescent="0.2">
      <c r="A69" s="7916"/>
      <c r="B69" s="7917"/>
      <c r="C69" s="7917"/>
      <c r="D69" s="7918"/>
      <c r="E69" s="7919"/>
      <c r="F69" s="7917"/>
      <c r="G69" s="7917"/>
      <c r="H69" s="7919"/>
      <c r="I69" s="7918"/>
      <c r="J69" s="7920"/>
      <c r="K69" s="7917"/>
      <c r="L69" s="7917"/>
      <c r="M69" s="7917"/>
      <c r="N69" s="7917"/>
      <c r="O69" s="7917"/>
      <c r="P69" s="7921"/>
    </row>
    <row r="70" spans="1:16" x14ac:dyDescent="0.2">
      <c r="A70" s="7922"/>
      <c r="B70" s="7923"/>
      <c r="C70" s="7923"/>
      <c r="D70" s="7924"/>
      <c r="E70" s="7925"/>
      <c r="F70" s="7923"/>
      <c r="G70" s="7923"/>
      <c r="H70" s="7925"/>
      <c r="I70" s="7924"/>
      <c r="J70" s="7923"/>
      <c r="K70" s="7923"/>
      <c r="L70" s="7923"/>
      <c r="M70" s="7923"/>
      <c r="N70" s="7923"/>
      <c r="O70" s="7923"/>
      <c r="P70" s="7926"/>
    </row>
    <row r="71" spans="1:16" x14ac:dyDescent="0.2">
      <c r="A71" s="7927"/>
      <c r="B71" s="7928"/>
      <c r="C71" s="7928"/>
      <c r="D71" s="7929"/>
      <c r="E71" s="7930"/>
      <c r="F71" s="7928"/>
      <c r="G71" s="7928"/>
      <c r="H71" s="7930"/>
      <c r="I71" s="7929"/>
      <c r="J71" s="7928"/>
      <c r="K71" s="7928"/>
      <c r="L71" s="7928"/>
      <c r="M71" s="7928"/>
      <c r="N71" s="7928"/>
      <c r="O71" s="7928"/>
      <c r="P71" s="7931"/>
    </row>
    <row r="72" spans="1:16" x14ac:dyDescent="0.2">
      <c r="A72" s="7932"/>
      <c r="B72" s="7933"/>
      <c r="C72" s="7933"/>
      <c r="D72" s="7934"/>
      <c r="E72" s="7935"/>
      <c r="F72" s="7933"/>
      <c r="G72" s="7933"/>
      <c r="H72" s="7935"/>
      <c r="I72" s="7934"/>
      <c r="J72" s="7933"/>
      <c r="K72" s="7933"/>
      <c r="L72" s="7933"/>
      <c r="M72" s="7933" t="s">
        <v>29</v>
      </c>
      <c r="N72" s="7933"/>
      <c r="O72" s="7933"/>
      <c r="P72" s="7936"/>
    </row>
    <row r="73" spans="1:16" x14ac:dyDescent="0.2">
      <c r="A73" s="7937"/>
      <c r="B73" s="7938"/>
      <c r="C73" s="7938"/>
      <c r="D73" s="7939"/>
      <c r="E73" s="7940"/>
      <c r="F73" s="7938"/>
      <c r="G73" s="7938"/>
      <c r="H73" s="7940"/>
      <c r="I73" s="7939"/>
      <c r="J73" s="7938"/>
      <c r="K73" s="7938"/>
      <c r="L73" s="7938"/>
      <c r="M73" s="7938" t="s">
        <v>30</v>
      </c>
      <c r="N73" s="7938"/>
      <c r="O73" s="7938"/>
      <c r="P73" s="7941"/>
    </row>
    <row r="74" spans="1:16" ht="15.75" x14ac:dyDescent="0.25">
      <c r="E74" s="7942"/>
      <c r="H74" s="7942"/>
    </row>
    <row r="75" spans="1:16" ht="15.75" x14ac:dyDescent="0.25">
      <c r="C75" s="7943"/>
      <c r="E75" s="7944"/>
      <c r="H75" s="7944"/>
    </row>
    <row r="76" spans="1:16" ht="15.75" x14ac:dyDescent="0.25">
      <c r="E76" s="7945"/>
      <c r="H76" s="7945"/>
    </row>
    <row r="77" spans="1:16" ht="15.75" x14ac:dyDescent="0.25">
      <c r="E77" s="7946"/>
      <c r="H77" s="7946"/>
    </row>
    <row r="78" spans="1:16" ht="15.75" x14ac:dyDescent="0.25">
      <c r="E78" s="7947"/>
      <c r="H78" s="7947"/>
    </row>
    <row r="79" spans="1:16" ht="15.75" x14ac:dyDescent="0.25">
      <c r="E79" s="7948"/>
      <c r="H79" s="7948"/>
    </row>
    <row r="80" spans="1:16" ht="15.75" x14ac:dyDescent="0.25">
      <c r="E80" s="7949"/>
      <c r="H80" s="7949"/>
    </row>
    <row r="81" spans="5:13" ht="15.75" x14ac:dyDescent="0.25">
      <c r="E81" s="7950"/>
      <c r="H81" s="7950"/>
    </row>
    <row r="82" spans="5:13" ht="15.75" x14ac:dyDescent="0.25">
      <c r="E82" s="7951"/>
      <c r="H82" s="7951"/>
    </row>
    <row r="83" spans="5:13" ht="15.75" x14ac:dyDescent="0.25">
      <c r="E83" s="7952"/>
      <c r="H83" s="7952"/>
    </row>
    <row r="84" spans="5:13" ht="15.75" x14ac:dyDescent="0.25">
      <c r="E84" s="7953"/>
      <c r="H84" s="7953"/>
    </row>
    <row r="85" spans="5:13" ht="15.75" x14ac:dyDescent="0.25">
      <c r="E85" s="7954"/>
      <c r="H85" s="7954"/>
    </row>
    <row r="86" spans="5:13" ht="15.75" x14ac:dyDescent="0.25">
      <c r="E86" s="7955"/>
      <c r="H86" s="7955"/>
    </row>
    <row r="87" spans="5:13" ht="15.75" x14ac:dyDescent="0.25">
      <c r="E87" s="7956"/>
      <c r="H87" s="7956"/>
    </row>
    <row r="88" spans="5:13" ht="15.75" x14ac:dyDescent="0.25">
      <c r="E88" s="7957"/>
      <c r="H88" s="7957"/>
    </row>
    <row r="89" spans="5:13" ht="15.75" x14ac:dyDescent="0.25">
      <c r="E89" s="7958"/>
      <c r="H89" s="7958"/>
    </row>
    <row r="90" spans="5:13" ht="15.75" x14ac:dyDescent="0.25">
      <c r="E90" s="7959"/>
      <c r="H90" s="7959"/>
    </row>
    <row r="91" spans="5:13" ht="15.75" x14ac:dyDescent="0.25">
      <c r="E91" s="7960"/>
      <c r="H91" s="7960"/>
    </row>
    <row r="92" spans="5:13" ht="15.75" x14ac:dyDescent="0.25">
      <c r="E92" s="7961"/>
      <c r="H92" s="7961"/>
    </row>
    <row r="93" spans="5:13" ht="15.75" x14ac:dyDescent="0.25">
      <c r="E93" s="7962"/>
      <c r="H93" s="7962"/>
    </row>
    <row r="94" spans="5:13" ht="15.75" x14ac:dyDescent="0.25">
      <c r="E94" s="7963"/>
      <c r="H94" s="7963"/>
    </row>
    <row r="95" spans="5:13" ht="15.75" x14ac:dyDescent="0.25">
      <c r="E95" s="7964"/>
      <c r="H95" s="7964"/>
    </row>
    <row r="96" spans="5:13" ht="15.75" x14ac:dyDescent="0.25">
      <c r="E96" s="7965"/>
      <c r="H96" s="7965"/>
      <c r="M96" s="7966" t="s">
        <v>8</v>
      </c>
    </row>
    <row r="97" spans="5:14" ht="15.75" x14ac:dyDescent="0.25">
      <c r="E97" s="7967"/>
      <c r="H97" s="7967"/>
    </row>
    <row r="98" spans="5:14" ht="15.75" x14ac:dyDescent="0.25">
      <c r="E98" s="7968"/>
      <c r="H98" s="7968"/>
    </row>
    <row r="99" spans="5:14" ht="15.75" x14ac:dyDescent="0.25">
      <c r="E99" s="7969"/>
      <c r="H99" s="7969"/>
    </row>
    <row r="101" spans="5:14" x14ac:dyDescent="0.2">
      <c r="N101" s="7970"/>
    </row>
    <row r="126" spans="4:4" x14ac:dyDescent="0.2">
      <c r="D126" s="797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7972"/>
      <c r="B1" s="7973"/>
      <c r="C1" s="7973"/>
      <c r="D1" s="7974"/>
      <c r="E1" s="7973"/>
      <c r="F1" s="7973"/>
      <c r="G1" s="7973"/>
      <c r="H1" s="7973"/>
      <c r="I1" s="7974"/>
      <c r="J1" s="7973"/>
      <c r="K1" s="7973"/>
      <c r="L1" s="7973"/>
      <c r="M1" s="7973"/>
      <c r="N1" s="7973"/>
      <c r="O1" s="7973"/>
      <c r="P1" s="7975"/>
    </row>
    <row r="2" spans="1:16" ht="12.75" customHeight="1" x14ac:dyDescent="0.2">
      <c r="A2" s="7976" t="s">
        <v>0</v>
      </c>
      <c r="B2" s="7977"/>
      <c r="C2" s="7977"/>
      <c r="D2" s="7977"/>
      <c r="E2" s="7977"/>
      <c r="F2" s="7977"/>
      <c r="G2" s="7977"/>
      <c r="H2" s="7977"/>
      <c r="I2" s="7977"/>
      <c r="J2" s="7977"/>
      <c r="K2" s="7977"/>
      <c r="L2" s="7977"/>
      <c r="M2" s="7977"/>
      <c r="N2" s="7977"/>
      <c r="O2" s="7977"/>
      <c r="P2" s="7978"/>
    </row>
    <row r="3" spans="1:16" ht="12.75" customHeight="1" x14ac:dyDescent="0.2">
      <c r="A3" s="7979"/>
      <c r="B3" s="7980"/>
      <c r="C3" s="7980"/>
      <c r="D3" s="7980"/>
      <c r="E3" s="7980"/>
      <c r="F3" s="7980"/>
      <c r="G3" s="7980"/>
      <c r="H3" s="7980"/>
      <c r="I3" s="7980"/>
      <c r="J3" s="7980"/>
      <c r="K3" s="7980"/>
      <c r="L3" s="7980"/>
      <c r="M3" s="7980"/>
      <c r="N3" s="7980"/>
      <c r="O3" s="7980"/>
      <c r="P3" s="7981"/>
    </row>
    <row r="4" spans="1:16" ht="12.75" customHeight="1" x14ac:dyDescent="0.2">
      <c r="A4" s="7982" t="s">
        <v>84</v>
      </c>
      <c r="B4" s="7983"/>
      <c r="C4" s="7983"/>
      <c r="D4" s="7983"/>
      <c r="E4" s="7983"/>
      <c r="F4" s="7983"/>
      <c r="G4" s="7983"/>
      <c r="H4" s="7983"/>
      <c r="I4" s="7983"/>
      <c r="J4" s="7984"/>
      <c r="K4" s="7985"/>
      <c r="L4" s="7985"/>
      <c r="M4" s="7985"/>
      <c r="N4" s="7985"/>
      <c r="O4" s="7985"/>
      <c r="P4" s="7986"/>
    </row>
    <row r="5" spans="1:16" ht="12.75" customHeight="1" x14ac:dyDescent="0.2">
      <c r="A5" s="7987"/>
      <c r="B5" s="7988"/>
      <c r="C5" s="7988"/>
      <c r="D5" s="7989"/>
      <c r="E5" s="7988"/>
      <c r="F5" s="7988"/>
      <c r="G5" s="7988"/>
      <c r="H5" s="7988"/>
      <c r="I5" s="7989"/>
      <c r="J5" s="7988"/>
      <c r="K5" s="7988"/>
      <c r="L5" s="7988"/>
      <c r="M5" s="7988"/>
      <c r="N5" s="7988"/>
      <c r="O5" s="7988"/>
      <c r="P5" s="7990"/>
    </row>
    <row r="6" spans="1:16" ht="12.75" customHeight="1" x14ac:dyDescent="0.2">
      <c r="A6" s="7991" t="s">
        <v>2</v>
      </c>
      <c r="B6" s="7992"/>
      <c r="C6" s="7992"/>
      <c r="D6" s="7993"/>
      <c r="E6" s="7992"/>
      <c r="F6" s="7992"/>
      <c r="G6" s="7992"/>
      <c r="H6" s="7992"/>
      <c r="I6" s="7993"/>
      <c r="J6" s="7992"/>
      <c r="K6" s="7992"/>
      <c r="L6" s="7992"/>
      <c r="M6" s="7992"/>
      <c r="N6" s="7992"/>
      <c r="O6" s="7992"/>
      <c r="P6" s="7994"/>
    </row>
    <row r="7" spans="1:16" ht="12.75" customHeight="1" x14ac:dyDescent="0.2">
      <c r="A7" s="7995" t="s">
        <v>3</v>
      </c>
      <c r="B7" s="7996"/>
      <c r="C7" s="7996"/>
      <c r="D7" s="7997"/>
      <c r="E7" s="7996"/>
      <c r="F7" s="7996"/>
      <c r="G7" s="7996"/>
      <c r="H7" s="7996"/>
      <c r="I7" s="7997"/>
      <c r="J7" s="7996"/>
      <c r="K7" s="7996"/>
      <c r="L7" s="7996"/>
      <c r="M7" s="7996"/>
      <c r="N7" s="7996"/>
      <c r="O7" s="7996"/>
      <c r="P7" s="7998"/>
    </row>
    <row r="8" spans="1:16" ht="12.75" customHeight="1" x14ac:dyDescent="0.2">
      <c r="A8" s="7999" t="s">
        <v>4</v>
      </c>
      <c r="B8" s="8000"/>
      <c r="C8" s="8000"/>
      <c r="D8" s="8001"/>
      <c r="E8" s="8000"/>
      <c r="F8" s="8000"/>
      <c r="G8" s="8000"/>
      <c r="H8" s="8000"/>
      <c r="I8" s="8001"/>
      <c r="J8" s="8000"/>
      <c r="K8" s="8000"/>
      <c r="L8" s="8000"/>
      <c r="M8" s="8000"/>
      <c r="N8" s="8000"/>
      <c r="O8" s="8000"/>
      <c r="P8" s="8002"/>
    </row>
    <row r="9" spans="1:16" ht="12.75" customHeight="1" x14ac:dyDescent="0.2">
      <c r="A9" s="8003" t="s">
        <v>5</v>
      </c>
      <c r="B9" s="8004"/>
      <c r="C9" s="8004"/>
      <c r="D9" s="8005"/>
      <c r="E9" s="8004"/>
      <c r="F9" s="8004"/>
      <c r="G9" s="8004"/>
      <c r="H9" s="8004"/>
      <c r="I9" s="8005"/>
      <c r="J9" s="8004"/>
      <c r="K9" s="8004"/>
      <c r="L9" s="8004"/>
      <c r="M9" s="8004"/>
      <c r="N9" s="8004"/>
      <c r="O9" s="8004"/>
      <c r="P9" s="8006"/>
    </row>
    <row r="10" spans="1:16" ht="12.75" customHeight="1" x14ac:dyDescent="0.2">
      <c r="A10" s="8007" t="s">
        <v>6</v>
      </c>
      <c r="B10" s="8008"/>
      <c r="C10" s="8008"/>
      <c r="D10" s="8009"/>
      <c r="E10" s="8008"/>
      <c r="F10" s="8008"/>
      <c r="G10" s="8008"/>
      <c r="H10" s="8008"/>
      <c r="I10" s="8009"/>
      <c r="J10" s="8008"/>
      <c r="K10" s="8008"/>
      <c r="L10" s="8008"/>
      <c r="M10" s="8008"/>
      <c r="N10" s="8008"/>
      <c r="O10" s="8008"/>
      <c r="P10" s="8010"/>
    </row>
    <row r="11" spans="1:16" ht="12.75" customHeight="1" x14ac:dyDescent="0.2">
      <c r="A11" s="8011"/>
      <c r="B11" s="8012"/>
      <c r="C11" s="8012"/>
      <c r="D11" s="8013"/>
      <c r="E11" s="8012"/>
      <c r="F11" s="8012"/>
      <c r="G11" s="8014"/>
      <c r="H11" s="8012"/>
      <c r="I11" s="8013"/>
      <c r="J11" s="8012"/>
      <c r="K11" s="8012"/>
      <c r="L11" s="8012"/>
      <c r="M11" s="8012"/>
      <c r="N11" s="8012"/>
      <c r="O11" s="8012"/>
      <c r="P11" s="8015"/>
    </row>
    <row r="12" spans="1:16" ht="12.75" customHeight="1" x14ac:dyDescent="0.2">
      <c r="A12" s="8016" t="s">
        <v>85</v>
      </c>
      <c r="B12" s="8017"/>
      <c r="C12" s="8017"/>
      <c r="D12" s="8018"/>
      <c r="E12" s="8017" t="s">
        <v>8</v>
      </c>
      <c r="F12" s="8017"/>
      <c r="G12" s="8017"/>
      <c r="H12" s="8017"/>
      <c r="I12" s="8018"/>
      <c r="J12" s="8017"/>
      <c r="K12" s="8017"/>
      <c r="L12" s="8017"/>
      <c r="M12" s="8017"/>
      <c r="N12" s="8019" t="s">
        <v>86</v>
      </c>
      <c r="O12" s="8017"/>
      <c r="P12" s="8020"/>
    </row>
    <row r="13" spans="1:16" ht="12.75" customHeight="1" x14ac:dyDescent="0.2">
      <c r="A13" s="8021"/>
      <c r="B13" s="8022"/>
      <c r="C13" s="8022"/>
      <c r="D13" s="8023"/>
      <c r="E13" s="8022"/>
      <c r="F13" s="8022"/>
      <c r="G13" s="8022"/>
      <c r="H13" s="8022"/>
      <c r="I13" s="8023"/>
      <c r="J13" s="8022"/>
      <c r="K13" s="8022"/>
      <c r="L13" s="8022"/>
      <c r="M13" s="8022"/>
      <c r="N13" s="8022"/>
      <c r="O13" s="8022"/>
      <c r="P13" s="8024"/>
    </row>
    <row r="14" spans="1:16" ht="12.75" customHeight="1" x14ac:dyDescent="0.2">
      <c r="A14" s="8025" t="s">
        <v>10</v>
      </c>
      <c r="B14" s="8026"/>
      <c r="C14" s="8026"/>
      <c r="D14" s="8027"/>
      <c r="E14" s="8026"/>
      <c r="F14" s="8026"/>
      <c r="G14" s="8026"/>
      <c r="H14" s="8026"/>
      <c r="I14" s="8027"/>
      <c r="J14" s="8026"/>
      <c r="K14" s="8026"/>
      <c r="L14" s="8026"/>
      <c r="M14" s="8026"/>
      <c r="N14" s="8028"/>
      <c r="O14" s="8029"/>
      <c r="P14" s="8030"/>
    </row>
    <row r="15" spans="1:16" ht="12.75" customHeight="1" x14ac:dyDescent="0.2">
      <c r="A15" s="8031"/>
      <c r="B15" s="8032"/>
      <c r="C15" s="8032"/>
      <c r="D15" s="8033"/>
      <c r="E15" s="8032"/>
      <c r="F15" s="8032"/>
      <c r="G15" s="8032"/>
      <c r="H15" s="8032"/>
      <c r="I15" s="8033"/>
      <c r="J15" s="8032"/>
      <c r="K15" s="8032"/>
      <c r="L15" s="8032"/>
      <c r="M15" s="8032"/>
      <c r="N15" s="8034" t="s">
        <v>11</v>
      </c>
      <c r="O15" s="8035" t="s">
        <v>12</v>
      </c>
      <c r="P15" s="8036"/>
    </row>
    <row r="16" spans="1:16" ht="12.75" customHeight="1" x14ac:dyDescent="0.2">
      <c r="A16" s="8037" t="s">
        <v>13</v>
      </c>
      <c r="B16" s="8038"/>
      <c r="C16" s="8038"/>
      <c r="D16" s="8039"/>
      <c r="E16" s="8038"/>
      <c r="F16" s="8038"/>
      <c r="G16" s="8038"/>
      <c r="H16" s="8038"/>
      <c r="I16" s="8039"/>
      <c r="J16" s="8038"/>
      <c r="K16" s="8038"/>
      <c r="L16" s="8038"/>
      <c r="M16" s="8038"/>
      <c r="N16" s="8040"/>
      <c r="O16" s="8041"/>
      <c r="P16" s="8041"/>
    </row>
    <row r="17" spans="1:47" ht="12.75" customHeight="1" x14ac:dyDescent="0.2">
      <c r="A17" s="8042" t="s">
        <v>14</v>
      </c>
      <c r="B17" s="8043"/>
      <c r="C17" s="8043"/>
      <c r="D17" s="8044"/>
      <c r="E17" s="8043"/>
      <c r="F17" s="8043"/>
      <c r="G17" s="8043"/>
      <c r="H17" s="8043"/>
      <c r="I17" s="8044"/>
      <c r="J17" s="8043"/>
      <c r="K17" s="8043"/>
      <c r="L17" s="8043"/>
      <c r="M17" s="8043"/>
      <c r="N17" s="8045" t="s">
        <v>15</v>
      </c>
      <c r="O17" s="8046" t="s">
        <v>16</v>
      </c>
      <c r="P17" s="8047"/>
    </row>
    <row r="18" spans="1:47" ht="12.75" customHeight="1" x14ac:dyDescent="0.2">
      <c r="A18" s="8048"/>
      <c r="B18" s="8049"/>
      <c r="C18" s="8049"/>
      <c r="D18" s="8050"/>
      <c r="E18" s="8049"/>
      <c r="F18" s="8049"/>
      <c r="G18" s="8049"/>
      <c r="H18" s="8049"/>
      <c r="I18" s="8050"/>
      <c r="J18" s="8049"/>
      <c r="K18" s="8049"/>
      <c r="L18" s="8049"/>
      <c r="M18" s="8049"/>
      <c r="N18" s="8051"/>
      <c r="O18" s="8052"/>
      <c r="P18" s="8053" t="s">
        <v>8</v>
      </c>
    </row>
    <row r="19" spans="1:47" ht="12.75" customHeight="1" x14ac:dyDescent="0.2">
      <c r="A19" s="8054"/>
      <c r="B19" s="8055"/>
      <c r="C19" s="8055"/>
      <c r="D19" s="8056"/>
      <c r="E19" s="8055"/>
      <c r="F19" s="8055"/>
      <c r="G19" s="8055"/>
      <c r="H19" s="8055"/>
      <c r="I19" s="8056"/>
      <c r="J19" s="8055"/>
      <c r="K19" s="8057"/>
      <c r="L19" s="8055" t="s">
        <v>17</v>
      </c>
      <c r="M19" s="8055"/>
      <c r="N19" s="8058"/>
      <c r="O19" s="8059"/>
      <c r="P19" s="8060"/>
      <c r="AU19" s="8061"/>
    </row>
    <row r="20" spans="1:47" ht="12.75" customHeight="1" x14ac:dyDescent="0.2">
      <c r="A20" s="8062"/>
      <c r="B20" s="8063"/>
      <c r="C20" s="8063"/>
      <c r="D20" s="8064"/>
      <c r="E20" s="8063"/>
      <c r="F20" s="8063"/>
      <c r="G20" s="8063"/>
      <c r="H20" s="8063"/>
      <c r="I20" s="8064"/>
      <c r="J20" s="8063"/>
      <c r="K20" s="8063"/>
      <c r="L20" s="8063"/>
      <c r="M20" s="8063"/>
      <c r="N20" s="8065"/>
      <c r="O20" s="8066"/>
      <c r="P20" s="8067"/>
    </row>
    <row r="21" spans="1:47" ht="12.75" customHeight="1" x14ac:dyDescent="0.2">
      <c r="A21" s="8068"/>
      <c r="B21" s="8069"/>
      <c r="C21" s="8070"/>
      <c r="D21" s="8070"/>
      <c r="E21" s="8069"/>
      <c r="F21" s="8069"/>
      <c r="G21" s="8069"/>
      <c r="H21" s="8069" t="s">
        <v>8</v>
      </c>
      <c r="I21" s="8071"/>
      <c r="J21" s="8069"/>
      <c r="K21" s="8069"/>
      <c r="L21" s="8069"/>
      <c r="M21" s="8069"/>
      <c r="N21" s="8072"/>
      <c r="O21" s="8073"/>
      <c r="P21" s="8074"/>
    </row>
    <row r="22" spans="1:47" ht="12.75" customHeight="1" x14ac:dyDescent="0.2">
      <c r="A22" s="8075"/>
      <c r="B22" s="8076"/>
      <c r="C22" s="8076"/>
      <c r="D22" s="8077"/>
      <c r="E22" s="8076"/>
      <c r="F22" s="8076"/>
      <c r="G22" s="8076"/>
      <c r="H22" s="8076"/>
      <c r="I22" s="8077"/>
      <c r="J22" s="8076"/>
      <c r="K22" s="8076"/>
      <c r="L22" s="8076"/>
      <c r="M22" s="8076"/>
      <c r="N22" s="8076"/>
      <c r="O22" s="8076"/>
      <c r="P22" s="8078"/>
    </row>
    <row r="23" spans="1:47" ht="12.75" customHeight="1" x14ac:dyDescent="0.2">
      <c r="A23" s="8079" t="s">
        <v>18</v>
      </c>
      <c r="B23" s="8080"/>
      <c r="C23" s="8080"/>
      <c r="D23" s="8081"/>
      <c r="E23" s="8082" t="s">
        <v>19</v>
      </c>
      <c r="F23" s="8082"/>
      <c r="G23" s="8082"/>
      <c r="H23" s="8082"/>
      <c r="I23" s="8082"/>
      <c r="J23" s="8082"/>
      <c r="K23" s="8082"/>
      <c r="L23" s="8082"/>
      <c r="M23" s="8080"/>
      <c r="N23" s="8080"/>
      <c r="O23" s="8080"/>
      <c r="P23" s="8083"/>
    </row>
    <row r="24" spans="1:47" x14ac:dyDescent="0.25">
      <c r="A24" s="8084"/>
      <c r="B24" s="8085"/>
      <c r="C24" s="8085"/>
      <c r="D24" s="8086"/>
      <c r="E24" s="8087" t="s">
        <v>20</v>
      </c>
      <c r="F24" s="8087"/>
      <c r="G24" s="8087"/>
      <c r="H24" s="8087"/>
      <c r="I24" s="8087"/>
      <c r="J24" s="8087"/>
      <c r="K24" s="8087"/>
      <c r="L24" s="8087"/>
      <c r="M24" s="8085"/>
      <c r="N24" s="8085"/>
      <c r="O24" s="8085"/>
      <c r="P24" s="8088"/>
    </row>
    <row r="25" spans="1:47" ht="12.75" customHeight="1" x14ac:dyDescent="0.2">
      <c r="A25" s="8089"/>
      <c r="B25" s="8090" t="s">
        <v>21</v>
      </c>
      <c r="C25" s="8091"/>
      <c r="D25" s="8091"/>
      <c r="E25" s="8091"/>
      <c r="F25" s="8091"/>
      <c r="G25" s="8091"/>
      <c r="H25" s="8091"/>
      <c r="I25" s="8091"/>
      <c r="J25" s="8091"/>
      <c r="K25" s="8091"/>
      <c r="L25" s="8091"/>
      <c r="M25" s="8091"/>
      <c r="N25" s="8091"/>
      <c r="O25" s="8092"/>
      <c r="P25" s="8093"/>
    </row>
    <row r="26" spans="1:47" ht="12.75" customHeight="1" x14ac:dyDescent="0.2">
      <c r="A26" s="8094" t="s">
        <v>22</v>
      </c>
      <c r="B26" s="8095" t="s">
        <v>23</v>
      </c>
      <c r="C26" s="8095"/>
      <c r="D26" s="8094" t="s">
        <v>24</v>
      </c>
      <c r="E26" s="8094" t="s">
        <v>25</v>
      </c>
      <c r="F26" s="8094" t="s">
        <v>22</v>
      </c>
      <c r="G26" s="8095" t="s">
        <v>23</v>
      </c>
      <c r="H26" s="8095"/>
      <c r="I26" s="8094" t="s">
        <v>24</v>
      </c>
      <c r="J26" s="8094" t="s">
        <v>25</v>
      </c>
      <c r="K26" s="8094" t="s">
        <v>22</v>
      </c>
      <c r="L26" s="8095" t="s">
        <v>23</v>
      </c>
      <c r="M26" s="8095"/>
      <c r="N26" s="8096" t="s">
        <v>24</v>
      </c>
      <c r="O26" s="8094" t="s">
        <v>25</v>
      </c>
      <c r="P26" s="8097"/>
    </row>
    <row r="27" spans="1:47" ht="12.75" customHeight="1" x14ac:dyDescent="0.2">
      <c r="A27" s="8098"/>
      <c r="B27" s="8099" t="s">
        <v>26</v>
      </c>
      <c r="C27" s="8099" t="s">
        <v>2</v>
      </c>
      <c r="D27" s="8098"/>
      <c r="E27" s="8098"/>
      <c r="F27" s="8098"/>
      <c r="G27" s="8099" t="s">
        <v>26</v>
      </c>
      <c r="H27" s="8099" t="s">
        <v>2</v>
      </c>
      <c r="I27" s="8098"/>
      <c r="J27" s="8098"/>
      <c r="K27" s="8098"/>
      <c r="L27" s="8099" t="s">
        <v>26</v>
      </c>
      <c r="M27" s="8099" t="s">
        <v>2</v>
      </c>
      <c r="N27" s="8100"/>
      <c r="O27" s="8098"/>
      <c r="P27" s="8101"/>
    </row>
    <row r="28" spans="1:47" ht="12.75" customHeight="1" x14ac:dyDescent="0.2">
      <c r="A28" s="8102">
        <v>1</v>
      </c>
      <c r="B28" s="8103">
        <v>0</v>
      </c>
      <c r="C28" s="8104">
        <v>0.15</v>
      </c>
      <c r="D28" s="8105">
        <v>16000</v>
      </c>
      <c r="E28" s="8106">
        <f t="shared" ref="E28:E59" si="0">D28*(100-2.41)/100</f>
        <v>15614.4</v>
      </c>
      <c r="F28" s="8107">
        <v>33</v>
      </c>
      <c r="G28" s="8108">
        <v>8</v>
      </c>
      <c r="H28" s="8108">
        <v>8.15</v>
      </c>
      <c r="I28" s="8105">
        <v>16000</v>
      </c>
      <c r="J28" s="8106">
        <f t="shared" ref="J28:J59" si="1">I28*(100-2.41)/100</f>
        <v>15614.4</v>
      </c>
      <c r="K28" s="8107">
        <v>65</v>
      </c>
      <c r="L28" s="8108">
        <v>16</v>
      </c>
      <c r="M28" s="8108">
        <v>16.149999999999999</v>
      </c>
      <c r="N28" s="8105">
        <v>16000</v>
      </c>
      <c r="O28" s="8106">
        <f t="shared" ref="O28:O59" si="2">N28*(100-2.41)/100</f>
        <v>15614.4</v>
      </c>
      <c r="P28" s="8109"/>
    </row>
    <row r="29" spans="1:47" ht="12.75" customHeight="1" x14ac:dyDescent="0.2">
      <c r="A29" s="8110">
        <v>2</v>
      </c>
      <c r="B29" s="8110">
        <v>0.15</v>
      </c>
      <c r="C29" s="8111">
        <v>0.3</v>
      </c>
      <c r="D29" s="8112">
        <v>16000</v>
      </c>
      <c r="E29" s="8113">
        <f t="shared" si="0"/>
        <v>15614.4</v>
      </c>
      <c r="F29" s="8114">
        <v>34</v>
      </c>
      <c r="G29" s="8115">
        <v>8.15</v>
      </c>
      <c r="H29" s="8115">
        <v>8.3000000000000007</v>
      </c>
      <c r="I29" s="8112">
        <v>16000</v>
      </c>
      <c r="J29" s="8113">
        <f t="shared" si="1"/>
        <v>15614.4</v>
      </c>
      <c r="K29" s="8114">
        <v>66</v>
      </c>
      <c r="L29" s="8115">
        <v>16.149999999999999</v>
      </c>
      <c r="M29" s="8115">
        <v>16.3</v>
      </c>
      <c r="N29" s="8112">
        <v>16000</v>
      </c>
      <c r="O29" s="8113">
        <f t="shared" si="2"/>
        <v>15614.4</v>
      </c>
      <c r="P29" s="8116"/>
    </row>
    <row r="30" spans="1:47" ht="12.75" customHeight="1" x14ac:dyDescent="0.2">
      <c r="A30" s="8117">
        <v>3</v>
      </c>
      <c r="B30" s="8118">
        <v>0.3</v>
      </c>
      <c r="C30" s="8119">
        <v>0.45</v>
      </c>
      <c r="D30" s="8120">
        <v>16000</v>
      </c>
      <c r="E30" s="8121">
        <f t="shared" si="0"/>
        <v>15614.4</v>
      </c>
      <c r="F30" s="8122">
        <v>35</v>
      </c>
      <c r="G30" s="8123">
        <v>8.3000000000000007</v>
      </c>
      <c r="H30" s="8123">
        <v>8.4499999999999993</v>
      </c>
      <c r="I30" s="8120">
        <v>16000</v>
      </c>
      <c r="J30" s="8121">
        <f t="shared" si="1"/>
        <v>15614.4</v>
      </c>
      <c r="K30" s="8122">
        <v>67</v>
      </c>
      <c r="L30" s="8123">
        <v>16.3</v>
      </c>
      <c r="M30" s="8123">
        <v>16.45</v>
      </c>
      <c r="N30" s="8120">
        <v>16000</v>
      </c>
      <c r="O30" s="8121">
        <f t="shared" si="2"/>
        <v>15614.4</v>
      </c>
      <c r="P30" s="8124"/>
      <c r="V30" s="8125"/>
    </row>
    <row r="31" spans="1:47" ht="12.75" customHeight="1" x14ac:dyDescent="0.2">
      <c r="A31" s="8126">
        <v>4</v>
      </c>
      <c r="B31" s="8126">
        <v>0.45</v>
      </c>
      <c r="C31" s="8127">
        <v>1</v>
      </c>
      <c r="D31" s="8128">
        <v>16000</v>
      </c>
      <c r="E31" s="8129">
        <f t="shared" si="0"/>
        <v>15614.4</v>
      </c>
      <c r="F31" s="8130">
        <v>36</v>
      </c>
      <c r="G31" s="8127">
        <v>8.4499999999999993</v>
      </c>
      <c r="H31" s="8127">
        <v>9</v>
      </c>
      <c r="I31" s="8128">
        <v>16000</v>
      </c>
      <c r="J31" s="8129">
        <f t="shared" si="1"/>
        <v>15614.4</v>
      </c>
      <c r="K31" s="8130">
        <v>68</v>
      </c>
      <c r="L31" s="8127">
        <v>16.45</v>
      </c>
      <c r="M31" s="8127">
        <v>17</v>
      </c>
      <c r="N31" s="8128">
        <v>16000</v>
      </c>
      <c r="O31" s="8129">
        <f t="shared" si="2"/>
        <v>15614.4</v>
      </c>
      <c r="P31" s="8131"/>
    </row>
    <row r="32" spans="1:47" ht="12.75" customHeight="1" x14ac:dyDescent="0.2">
      <c r="A32" s="8132">
        <v>5</v>
      </c>
      <c r="B32" s="8133">
        <v>1</v>
      </c>
      <c r="C32" s="8134">
        <v>1.1499999999999999</v>
      </c>
      <c r="D32" s="8135">
        <v>16000</v>
      </c>
      <c r="E32" s="8136">
        <f t="shared" si="0"/>
        <v>15614.4</v>
      </c>
      <c r="F32" s="8137">
        <v>37</v>
      </c>
      <c r="G32" s="8133">
        <v>9</v>
      </c>
      <c r="H32" s="8133">
        <v>9.15</v>
      </c>
      <c r="I32" s="8135">
        <v>16000</v>
      </c>
      <c r="J32" s="8136">
        <f t="shared" si="1"/>
        <v>15614.4</v>
      </c>
      <c r="K32" s="8137">
        <v>69</v>
      </c>
      <c r="L32" s="8133">
        <v>17</v>
      </c>
      <c r="M32" s="8133">
        <v>17.149999999999999</v>
      </c>
      <c r="N32" s="8135">
        <v>16000</v>
      </c>
      <c r="O32" s="8136">
        <f t="shared" si="2"/>
        <v>15614.4</v>
      </c>
      <c r="P32" s="8138"/>
      <c r="AQ32" s="8135"/>
    </row>
    <row r="33" spans="1:16" ht="12.75" customHeight="1" x14ac:dyDescent="0.2">
      <c r="A33" s="8139">
        <v>6</v>
      </c>
      <c r="B33" s="8140">
        <v>1.1499999999999999</v>
      </c>
      <c r="C33" s="8141">
        <v>1.3</v>
      </c>
      <c r="D33" s="8142">
        <v>16000</v>
      </c>
      <c r="E33" s="8143">
        <f t="shared" si="0"/>
        <v>15614.4</v>
      </c>
      <c r="F33" s="8144">
        <v>38</v>
      </c>
      <c r="G33" s="8141">
        <v>9.15</v>
      </c>
      <c r="H33" s="8141">
        <v>9.3000000000000007</v>
      </c>
      <c r="I33" s="8142">
        <v>16000</v>
      </c>
      <c r="J33" s="8143">
        <f t="shared" si="1"/>
        <v>15614.4</v>
      </c>
      <c r="K33" s="8144">
        <v>70</v>
      </c>
      <c r="L33" s="8141">
        <v>17.149999999999999</v>
      </c>
      <c r="M33" s="8141">
        <v>17.3</v>
      </c>
      <c r="N33" s="8142">
        <v>16000</v>
      </c>
      <c r="O33" s="8143">
        <f t="shared" si="2"/>
        <v>15614.4</v>
      </c>
      <c r="P33" s="8145"/>
    </row>
    <row r="34" spans="1:16" x14ac:dyDescent="0.2">
      <c r="A34" s="8146">
        <v>7</v>
      </c>
      <c r="B34" s="8147">
        <v>1.3</v>
      </c>
      <c r="C34" s="8148">
        <v>1.45</v>
      </c>
      <c r="D34" s="8149">
        <v>16000</v>
      </c>
      <c r="E34" s="8150">
        <f t="shared" si="0"/>
        <v>15614.4</v>
      </c>
      <c r="F34" s="8151">
        <v>39</v>
      </c>
      <c r="G34" s="8152">
        <v>9.3000000000000007</v>
      </c>
      <c r="H34" s="8152">
        <v>9.4499999999999993</v>
      </c>
      <c r="I34" s="8149">
        <v>16000</v>
      </c>
      <c r="J34" s="8150">
        <f t="shared" si="1"/>
        <v>15614.4</v>
      </c>
      <c r="K34" s="8151">
        <v>71</v>
      </c>
      <c r="L34" s="8152">
        <v>17.3</v>
      </c>
      <c r="M34" s="8152">
        <v>17.45</v>
      </c>
      <c r="N34" s="8149">
        <v>16000</v>
      </c>
      <c r="O34" s="8150">
        <f t="shared" si="2"/>
        <v>15614.4</v>
      </c>
      <c r="P34" s="8153"/>
    </row>
    <row r="35" spans="1:16" x14ac:dyDescent="0.2">
      <c r="A35" s="8154">
        <v>8</v>
      </c>
      <c r="B35" s="8154">
        <v>1.45</v>
      </c>
      <c r="C35" s="8155">
        <v>2</v>
      </c>
      <c r="D35" s="8156">
        <v>16000</v>
      </c>
      <c r="E35" s="8157">
        <f t="shared" si="0"/>
        <v>15614.4</v>
      </c>
      <c r="F35" s="8158">
        <v>40</v>
      </c>
      <c r="G35" s="8155">
        <v>9.4499999999999993</v>
      </c>
      <c r="H35" s="8155">
        <v>10</v>
      </c>
      <c r="I35" s="8156">
        <v>16000</v>
      </c>
      <c r="J35" s="8157">
        <f t="shared" si="1"/>
        <v>15614.4</v>
      </c>
      <c r="K35" s="8158">
        <v>72</v>
      </c>
      <c r="L35" s="8159">
        <v>17.45</v>
      </c>
      <c r="M35" s="8155">
        <v>18</v>
      </c>
      <c r="N35" s="8156">
        <v>16000</v>
      </c>
      <c r="O35" s="8157">
        <f t="shared" si="2"/>
        <v>15614.4</v>
      </c>
      <c r="P35" s="8160"/>
    </row>
    <row r="36" spans="1:16" x14ac:dyDescent="0.2">
      <c r="A36" s="8161">
        <v>9</v>
      </c>
      <c r="B36" s="8162">
        <v>2</v>
      </c>
      <c r="C36" s="8163">
        <v>2.15</v>
      </c>
      <c r="D36" s="8164">
        <v>16000</v>
      </c>
      <c r="E36" s="8165">
        <f t="shared" si="0"/>
        <v>15614.4</v>
      </c>
      <c r="F36" s="8166">
        <v>41</v>
      </c>
      <c r="G36" s="8167">
        <v>10</v>
      </c>
      <c r="H36" s="8168">
        <v>10.15</v>
      </c>
      <c r="I36" s="8164">
        <v>16000</v>
      </c>
      <c r="J36" s="8165">
        <f t="shared" si="1"/>
        <v>15614.4</v>
      </c>
      <c r="K36" s="8166">
        <v>73</v>
      </c>
      <c r="L36" s="8168">
        <v>18</v>
      </c>
      <c r="M36" s="8167">
        <v>18.149999999999999</v>
      </c>
      <c r="N36" s="8164">
        <v>16000</v>
      </c>
      <c r="O36" s="8165">
        <f t="shared" si="2"/>
        <v>15614.4</v>
      </c>
      <c r="P36" s="8169"/>
    </row>
    <row r="37" spans="1:16" x14ac:dyDescent="0.2">
      <c r="A37" s="8170">
        <v>10</v>
      </c>
      <c r="B37" s="8170">
        <v>2.15</v>
      </c>
      <c r="C37" s="8171">
        <v>2.2999999999999998</v>
      </c>
      <c r="D37" s="8172">
        <v>16000</v>
      </c>
      <c r="E37" s="8173">
        <f t="shared" si="0"/>
        <v>15614.4</v>
      </c>
      <c r="F37" s="8174">
        <v>42</v>
      </c>
      <c r="G37" s="8171">
        <v>10.15</v>
      </c>
      <c r="H37" s="8175">
        <v>10.3</v>
      </c>
      <c r="I37" s="8172">
        <v>16000</v>
      </c>
      <c r="J37" s="8173">
        <f t="shared" si="1"/>
        <v>15614.4</v>
      </c>
      <c r="K37" s="8174">
        <v>74</v>
      </c>
      <c r="L37" s="8175">
        <v>18.149999999999999</v>
      </c>
      <c r="M37" s="8171">
        <v>18.3</v>
      </c>
      <c r="N37" s="8172">
        <v>16000</v>
      </c>
      <c r="O37" s="8173">
        <f t="shared" si="2"/>
        <v>15614.4</v>
      </c>
      <c r="P37" s="8176"/>
    </row>
    <row r="38" spans="1:16" x14ac:dyDescent="0.2">
      <c r="A38" s="8177">
        <v>11</v>
      </c>
      <c r="B38" s="8178">
        <v>2.2999999999999998</v>
      </c>
      <c r="C38" s="8179">
        <v>2.4500000000000002</v>
      </c>
      <c r="D38" s="8180">
        <v>16000</v>
      </c>
      <c r="E38" s="8181">
        <f t="shared" si="0"/>
        <v>15614.4</v>
      </c>
      <c r="F38" s="8182">
        <v>43</v>
      </c>
      <c r="G38" s="8183">
        <v>10.3</v>
      </c>
      <c r="H38" s="8184">
        <v>10.45</v>
      </c>
      <c r="I38" s="8180">
        <v>16000</v>
      </c>
      <c r="J38" s="8181">
        <f t="shared" si="1"/>
        <v>15614.4</v>
      </c>
      <c r="K38" s="8182">
        <v>75</v>
      </c>
      <c r="L38" s="8184">
        <v>18.3</v>
      </c>
      <c r="M38" s="8183">
        <v>18.45</v>
      </c>
      <c r="N38" s="8180">
        <v>16000</v>
      </c>
      <c r="O38" s="8181">
        <f t="shared" si="2"/>
        <v>15614.4</v>
      </c>
      <c r="P38" s="8185"/>
    </row>
    <row r="39" spans="1:16" x14ac:dyDescent="0.2">
      <c r="A39" s="8186">
        <v>12</v>
      </c>
      <c r="B39" s="8186">
        <v>2.4500000000000002</v>
      </c>
      <c r="C39" s="8187">
        <v>3</v>
      </c>
      <c r="D39" s="8188">
        <v>16000</v>
      </c>
      <c r="E39" s="8189">
        <f t="shared" si="0"/>
        <v>15614.4</v>
      </c>
      <c r="F39" s="8190">
        <v>44</v>
      </c>
      <c r="G39" s="8187">
        <v>10.45</v>
      </c>
      <c r="H39" s="8191">
        <v>11</v>
      </c>
      <c r="I39" s="8188">
        <v>16000</v>
      </c>
      <c r="J39" s="8189">
        <f t="shared" si="1"/>
        <v>15614.4</v>
      </c>
      <c r="K39" s="8190">
        <v>76</v>
      </c>
      <c r="L39" s="8191">
        <v>18.45</v>
      </c>
      <c r="M39" s="8187">
        <v>19</v>
      </c>
      <c r="N39" s="8188">
        <v>16000</v>
      </c>
      <c r="O39" s="8189">
        <f t="shared" si="2"/>
        <v>15614.4</v>
      </c>
      <c r="P39" s="8192"/>
    </row>
    <row r="40" spans="1:16" x14ac:dyDescent="0.2">
      <c r="A40" s="8193">
        <v>13</v>
      </c>
      <c r="B40" s="8194">
        <v>3</v>
      </c>
      <c r="C40" s="8195">
        <v>3.15</v>
      </c>
      <c r="D40" s="8196">
        <v>16000</v>
      </c>
      <c r="E40" s="8197">
        <f t="shared" si="0"/>
        <v>15614.4</v>
      </c>
      <c r="F40" s="8198">
        <v>45</v>
      </c>
      <c r="G40" s="8199">
        <v>11</v>
      </c>
      <c r="H40" s="8200">
        <v>11.15</v>
      </c>
      <c r="I40" s="8196">
        <v>16000</v>
      </c>
      <c r="J40" s="8197">
        <f t="shared" si="1"/>
        <v>15614.4</v>
      </c>
      <c r="K40" s="8198">
        <v>77</v>
      </c>
      <c r="L40" s="8200">
        <v>19</v>
      </c>
      <c r="M40" s="8199">
        <v>19.149999999999999</v>
      </c>
      <c r="N40" s="8196">
        <v>16000</v>
      </c>
      <c r="O40" s="8197">
        <f t="shared" si="2"/>
        <v>15614.4</v>
      </c>
      <c r="P40" s="8201"/>
    </row>
    <row r="41" spans="1:16" x14ac:dyDescent="0.2">
      <c r="A41" s="8202">
        <v>14</v>
      </c>
      <c r="B41" s="8202">
        <v>3.15</v>
      </c>
      <c r="C41" s="8203">
        <v>3.3</v>
      </c>
      <c r="D41" s="8204">
        <v>16000</v>
      </c>
      <c r="E41" s="8205">
        <f t="shared" si="0"/>
        <v>15614.4</v>
      </c>
      <c r="F41" s="8206">
        <v>46</v>
      </c>
      <c r="G41" s="8207">
        <v>11.15</v>
      </c>
      <c r="H41" s="8203">
        <v>11.3</v>
      </c>
      <c r="I41" s="8204">
        <v>16000</v>
      </c>
      <c r="J41" s="8205">
        <f t="shared" si="1"/>
        <v>15614.4</v>
      </c>
      <c r="K41" s="8206">
        <v>78</v>
      </c>
      <c r="L41" s="8203">
        <v>19.149999999999999</v>
      </c>
      <c r="M41" s="8207">
        <v>19.3</v>
      </c>
      <c r="N41" s="8204">
        <v>16000</v>
      </c>
      <c r="O41" s="8205">
        <f t="shared" si="2"/>
        <v>15614.4</v>
      </c>
      <c r="P41" s="8208"/>
    </row>
    <row r="42" spans="1:16" x14ac:dyDescent="0.2">
      <c r="A42" s="8209">
        <v>15</v>
      </c>
      <c r="B42" s="8210">
        <v>3.3</v>
      </c>
      <c r="C42" s="8211">
        <v>3.45</v>
      </c>
      <c r="D42" s="8212">
        <v>16000</v>
      </c>
      <c r="E42" s="8213">
        <f t="shared" si="0"/>
        <v>15614.4</v>
      </c>
      <c r="F42" s="8214">
        <v>47</v>
      </c>
      <c r="G42" s="8215">
        <v>11.3</v>
      </c>
      <c r="H42" s="8216">
        <v>11.45</v>
      </c>
      <c r="I42" s="8212">
        <v>16000</v>
      </c>
      <c r="J42" s="8213">
        <f t="shared" si="1"/>
        <v>15614.4</v>
      </c>
      <c r="K42" s="8214">
        <v>79</v>
      </c>
      <c r="L42" s="8216">
        <v>19.3</v>
      </c>
      <c r="M42" s="8215">
        <v>19.45</v>
      </c>
      <c r="N42" s="8212">
        <v>16000</v>
      </c>
      <c r="O42" s="8213">
        <f t="shared" si="2"/>
        <v>15614.4</v>
      </c>
      <c r="P42" s="8217"/>
    </row>
    <row r="43" spans="1:16" x14ac:dyDescent="0.2">
      <c r="A43" s="8218">
        <v>16</v>
      </c>
      <c r="B43" s="8218">
        <v>3.45</v>
      </c>
      <c r="C43" s="8219">
        <v>4</v>
      </c>
      <c r="D43" s="8220">
        <v>16000</v>
      </c>
      <c r="E43" s="8221">
        <f t="shared" si="0"/>
        <v>15614.4</v>
      </c>
      <c r="F43" s="8222">
        <v>48</v>
      </c>
      <c r="G43" s="8223">
        <v>11.45</v>
      </c>
      <c r="H43" s="8219">
        <v>12</v>
      </c>
      <c r="I43" s="8220">
        <v>16000</v>
      </c>
      <c r="J43" s="8221">
        <f t="shared" si="1"/>
        <v>15614.4</v>
      </c>
      <c r="K43" s="8222">
        <v>80</v>
      </c>
      <c r="L43" s="8219">
        <v>19.45</v>
      </c>
      <c r="M43" s="8219">
        <v>20</v>
      </c>
      <c r="N43" s="8220">
        <v>16000</v>
      </c>
      <c r="O43" s="8221">
        <f t="shared" si="2"/>
        <v>15614.4</v>
      </c>
      <c r="P43" s="8224"/>
    </row>
    <row r="44" spans="1:16" x14ac:dyDescent="0.2">
      <c r="A44" s="8225">
        <v>17</v>
      </c>
      <c r="B44" s="8226">
        <v>4</v>
      </c>
      <c r="C44" s="8227">
        <v>4.1500000000000004</v>
      </c>
      <c r="D44" s="8228">
        <v>16000</v>
      </c>
      <c r="E44" s="8229">
        <f t="shared" si="0"/>
        <v>15614.4</v>
      </c>
      <c r="F44" s="8230">
        <v>49</v>
      </c>
      <c r="G44" s="8231">
        <v>12</v>
      </c>
      <c r="H44" s="8232">
        <v>12.15</v>
      </c>
      <c r="I44" s="8228">
        <v>16000</v>
      </c>
      <c r="J44" s="8229">
        <f t="shared" si="1"/>
        <v>15614.4</v>
      </c>
      <c r="K44" s="8230">
        <v>81</v>
      </c>
      <c r="L44" s="8232">
        <v>20</v>
      </c>
      <c r="M44" s="8231">
        <v>20.149999999999999</v>
      </c>
      <c r="N44" s="8228">
        <v>16000</v>
      </c>
      <c r="O44" s="8229">
        <f t="shared" si="2"/>
        <v>15614.4</v>
      </c>
      <c r="P44" s="8233"/>
    </row>
    <row r="45" spans="1:16" x14ac:dyDescent="0.2">
      <c r="A45" s="8234">
        <v>18</v>
      </c>
      <c r="B45" s="8234">
        <v>4.1500000000000004</v>
      </c>
      <c r="C45" s="8235">
        <v>4.3</v>
      </c>
      <c r="D45" s="8236">
        <v>16000</v>
      </c>
      <c r="E45" s="8237">
        <f t="shared" si="0"/>
        <v>15614.4</v>
      </c>
      <c r="F45" s="8238">
        <v>50</v>
      </c>
      <c r="G45" s="8239">
        <v>12.15</v>
      </c>
      <c r="H45" s="8235">
        <v>12.3</v>
      </c>
      <c r="I45" s="8236">
        <v>16000</v>
      </c>
      <c r="J45" s="8237">
        <f t="shared" si="1"/>
        <v>15614.4</v>
      </c>
      <c r="K45" s="8238">
        <v>82</v>
      </c>
      <c r="L45" s="8235">
        <v>20.149999999999999</v>
      </c>
      <c r="M45" s="8239">
        <v>20.3</v>
      </c>
      <c r="N45" s="8236">
        <v>16000</v>
      </c>
      <c r="O45" s="8237">
        <f t="shared" si="2"/>
        <v>15614.4</v>
      </c>
      <c r="P45" s="8240"/>
    </row>
    <row r="46" spans="1:16" x14ac:dyDescent="0.2">
      <c r="A46" s="8241">
        <v>19</v>
      </c>
      <c r="B46" s="8242">
        <v>4.3</v>
      </c>
      <c r="C46" s="8243">
        <v>4.45</v>
      </c>
      <c r="D46" s="8244">
        <v>16000</v>
      </c>
      <c r="E46" s="8245">
        <f t="shared" si="0"/>
        <v>15614.4</v>
      </c>
      <c r="F46" s="8246">
        <v>51</v>
      </c>
      <c r="G46" s="8247">
        <v>12.3</v>
      </c>
      <c r="H46" s="8248">
        <v>12.45</v>
      </c>
      <c r="I46" s="8244">
        <v>16000</v>
      </c>
      <c r="J46" s="8245">
        <f t="shared" si="1"/>
        <v>15614.4</v>
      </c>
      <c r="K46" s="8246">
        <v>83</v>
      </c>
      <c r="L46" s="8248">
        <v>20.3</v>
      </c>
      <c r="M46" s="8247">
        <v>20.45</v>
      </c>
      <c r="N46" s="8244">
        <v>16000</v>
      </c>
      <c r="O46" s="8245">
        <f t="shared" si="2"/>
        <v>15614.4</v>
      </c>
      <c r="P46" s="8249"/>
    </row>
    <row r="47" spans="1:16" x14ac:dyDescent="0.2">
      <c r="A47" s="8250">
        <v>20</v>
      </c>
      <c r="B47" s="8250">
        <v>4.45</v>
      </c>
      <c r="C47" s="8251">
        <v>5</v>
      </c>
      <c r="D47" s="8252">
        <v>16000</v>
      </c>
      <c r="E47" s="8253">
        <f t="shared" si="0"/>
        <v>15614.4</v>
      </c>
      <c r="F47" s="8254">
        <v>52</v>
      </c>
      <c r="G47" s="8255">
        <v>12.45</v>
      </c>
      <c r="H47" s="8251">
        <v>13</v>
      </c>
      <c r="I47" s="8252">
        <v>16000</v>
      </c>
      <c r="J47" s="8253">
        <f t="shared" si="1"/>
        <v>15614.4</v>
      </c>
      <c r="K47" s="8254">
        <v>84</v>
      </c>
      <c r="L47" s="8251">
        <v>20.45</v>
      </c>
      <c r="M47" s="8255">
        <v>21</v>
      </c>
      <c r="N47" s="8252">
        <v>16000</v>
      </c>
      <c r="O47" s="8253">
        <f t="shared" si="2"/>
        <v>15614.4</v>
      </c>
      <c r="P47" s="8256"/>
    </row>
    <row r="48" spans="1:16" x14ac:dyDescent="0.2">
      <c r="A48" s="8257">
        <v>21</v>
      </c>
      <c r="B48" s="8258">
        <v>5</v>
      </c>
      <c r="C48" s="8259">
        <v>5.15</v>
      </c>
      <c r="D48" s="8260">
        <v>16000</v>
      </c>
      <c r="E48" s="8261">
        <f t="shared" si="0"/>
        <v>15614.4</v>
      </c>
      <c r="F48" s="8262">
        <v>53</v>
      </c>
      <c r="G48" s="8258">
        <v>13</v>
      </c>
      <c r="H48" s="8263">
        <v>13.15</v>
      </c>
      <c r="I48" s="8260">
        <v>16000</v>
      </c>
      <c r="J48" s="8261">
        <f t="shared" si="1"/>
        <v>15614.4</v>
      </c>
      <c r="K48" s="8262">
        <v>85</v>
      </c>
      <c r="L48" s="8263">
        <v>21</v>
      </c>
      <c r="M48" s="8258">
        <v>21.15</v>
      </c>
      <c r="N48" s="8260">
        <v>16000</v>
      </c>
      <c r="O48" s="8261">
        <f t="shared" si="2"/>
        <v>15614.4</v>
      </c>
      <c r="P48" s="8264"/>
    </row>
    <row r="49" spans="1:17" x14ac:dyDescent="0.2">
      <c r="A49" s="8265">
        <v>22</v>
      </c>
      <c r="B49" s="8266">
        <v>5.15</v>
      </c>
      <c r="C49" s="8267">
        <v>5.3</v>
      </c>
      <c r="D49" s="8268">
        <v>16000</v>
      </c>
      <c r="E49" s="8269">
        <f t="shared" si="0"/>
        <v>15614.4</v>
      </c>
      <c r="F49" s="8270">
        <v>54</v>
      </c>
      <c r="G49" s="8271">
        <v>13.15</v>
      </c>
      <c r="H49" s="8267">
        <v>13.3</v>
      </c>
      <c r="I49" s="8268">
        <v>16000</v>
      </c>
      <c r="J49" s="8269">
        <f t="shared" si="1"/>
        <v>15614.4</v>
      </c>
      <c r="K49" s="8270">
        <v>86</v>
      </c>
      <c r="L49" s="8267">
        <v>21.15</v>
      </c>
      <c r="M49" s="8271">
        <v>21.3</v>
      </c>
      <c r="N49" s="8268">
        <v>16000</v>
      </c>
      <c r="O49" s="8269">
        <f t="shared" si="2"/>
        <v>15614.4</v>
      </c>
      <c r="P49" s="8272"/>
    </row>
    <row r="50" spans="1:17" x14ac:dyDescent="0.2">
      <c r="A50" s="8273">
        <v>23</v>
      </c>
      <c r="B50" s="8274">
        <v>5.3</v>
      </c>
      <c r="C50" s="8275">
        <v>5.45</v>
      </c>
      <c r="D50" s="8276">
        <v>16000</v>
      </c>
      <c r="E50" s="8277">
        <f t="shared" si="0"/>
        <v>15614.4</v>
      </c>
      <c r="F50" s="8278">
        <v>55</v>
      </c>
      <c r="G50" s="8274">
        <v>13.3</v>
      </c>
      <c r="H50" s="8279">
        <v>13.45</v>
      </c>
      <c r="I50" s="8276">
        <v>16000</v>
      </c>
      <c r="J50" s="8277">
        <f t="shared" si="1"/>
        <v>15614.4</v>
      </c>
      <c r="K50" s="8278">
        <v>87</v>
      </c>
      <c r="L50" s="8279">
        <v>21.3</v>
      </c>
      <c r="M50" s="8274">
        <v>21.45</v>
      </c>
      <c r="N50" s="8276">
        <v>16000</v>
      </c>
      <c r="O50" s="8277">
        <f t="shared" si="2"/>
        <v>15614.4</v>
      </c>
      <c r="P50" s="8280"/>
    </row>
    <row r="51" spans="1:17" x14ac:dyDescent="0.2">
      <c r="A51" s="8281">
        <v>24</v>
      </c>
      <c r="B51" s="8282">
        <v>5.45</v>
      </c>
      <c r="C51" s="8283">
        <v>6</v>
      </c>
      <c r="D51" s="8284">
        <v>16000</v>
      </c>
      <c r="E51" s="8285">
        <f t="shared" si="0"/>
        <v>15614.4</v>
      </c>
      <c r="F51" s="8286">
        <v>56</v>
      </c>
      <c r="G51" s="8287">
        <v>13.45</v>
      </c>
      <c r="H51" s="8283">
        <v>14</v>
      </c>
      <c r="I51" s="8284">
        <v>16000</v>
      </c>
      <c r="J51" s="8285">
        <f t="shared" si="1"/>
        <v>15614.4</v>
      </c>
      <c r="K51" s="8286">
        <v>88</v>
      </c>
      <c r="L51" s="8283">
        <v>21.45</v>
      </c>
      <c r="M51" s="8287">
        <v>22</v>
      </c>
      <c r="N51" s="8284">
        <v>16000</v>
      </c>
      <c r="O51" s="8285">
        <f t="shared" si="2"/>
        <v>15614.4</v>
      </c>
      <c r="P51" s="8288"/>
    </row>
    <row r="52" spans="1:17" x14ac:dyDescent="0.2">
      <c r="A52" s="8289">
        <v>25</v>
      </c>
      <c r="B52" s="8290">
        <v>6</v>
      </c>
      <c r="C52" s="8291">
        <v>6.15</v>
      </c>
      <c r="D52" s="8292">
        <v>16000</v>
      </c>
      <c r="E52" s="8293">
        <f t="shared" si="0"/>
        <v>15614.4</v>
      </c>
      <c r="F52" s="8294">
        <v>57</v>
      </c>
      <c r="G52" s="8290">
        <v>14</v>
      </c>
      <c r="H52" s="8295">
        <v>14.15</v>
      </c>
      <c r="I52" s="8292">
        <v>16000</v>
      </c>
      <c r="J52" s="8293">
        <f t="shared" si="1"/>
        <v>15614.4</v>
      </c>
      <c r="K52" s="8294">
        <v>89</v>
      </c>
      <c r="L52" s="8295">
        <v>22</v>
      </c>
      <c r="M52" s="8290">
        <v>22.15</v>
      </c>
      <c r="N52" s="8292">
        <v>16000</v>
      </c>
      <c r="O52" s="8293">
        <f t="shared" si="2"/>
        <v>15614.4</v>
      </c>
      <c r="P52" s="8296"/>
    </row>
    <row r="53" spans="1:17" x14ac:dyDescent="0.2">
      <c r="A53" s="8297">
        <v>26</v>
      </c>
      <c r="B53" s="8298">
        <v>6.15</v>
      </c>
      <c r="C53" s="8299">
        <v>6.3</v>
      </c>
      <c r="D53" s="8300">
        <v>16000</v>
      </c>
      <c r="E53" s="8301">
        <f t="shared" si="0"/>
        <v>15614.4</v>
      </c>
      <c r="F53" s="8302">
        <v>58</v>
      </c>
      <c r="G53" s="8303">
        <v>14.15</v>
      </c>
      <c r="H53" s="8299">
        <v>14.3</v>
      </c>
      <c r="I53" s="8300">
        <v>16000</v>
      </c>
      <c r="J53" s="8301">
        <f t="shared" si="1"/>
        <v>15614.4</v>
      </c>
      <c r="K53" s="8302">
        <v>90</v>
      </c>
      <c r="L53" s="8299">
        <v>22.15</v>
      </c>
      <c r="M53" s="8303">
        <v>22.3</v>
      </c>
      <c r="N53" s="8300">
        <v>16000</v>
      </c>
      <c r="O53" s="8301">
        <f t="shared" si="2"/>
        <v>15614.4</v>
      </c>
      <c r="P53" s="8304"/>
    </row>
    <row r="54" spans="1:17" x14ac:dyDescent="0.2">
      <c r="A54" s="8305">
        <v>27</v>
      </c>
      <c r="B54" s="8306">
        <v>6.3</v>
      </c>
      <c r="C54" s="8307">
        <v>6.45</v>
      </c>
      <c r="D54" s="8308">
        <v>16000</v>
      </c>
      <c r="E54" s="8309">
        <f t="shared" si="0"/>
        <v>15614.4</v>
      </c>
      <c r="F54" s="8310">
        <v>59</v>
      </c>
      <c r="G54" s="8306">
        <v>14.3</v>
      </c>
      <c r="H54" s="8311">
        <v>14.45</v>
      </c>
      <c r="I54" s="8308">
        <v>16000</v>
      </c>
      <c r="J54" s="8309">
        <f t="shared" si="1"/>
        <v>15614.4</v>
      </c>
      <c r="K54" s="8310">
        <v>91</v>
      </c>
      <c r="L54" s="8311">
        <v>22.3</v>
      </c>
      <c r="M54" s="8306">
        <v>22.45</v>
      </c>
      <c r="N54" s="8308">
        <v>16000</v>
      </c>
      <c r="O54" s="8309">
        <f t="shared" si="2"/>
        <v>15614.4</v>
      </c>
      <c r="P54" s="8312"/>
    </row>
    <row r="55" spans="1:17" x14ac:dyDescent="0.2">
      <c r="A55" s="8313">
        <v>28</v>
      </c>
      <c r="B55" s="8314">
        <v>6.45</v>
      </c>
      <c r="C55" s="8315">
        <v>7</v>
      </c>
      <c r="D55" s="8316">
        <v>16000</v>
      </c>
      <c r="E55" s="8317">
        <f t="shared" si="0"/>
        <v>15614.4</v>
      </c>
      <c r="F55" s="8318">
        <v>60</v>
      </c>
      <c r="G55" s="8319">
        <v>14.45</v>
      </c>
      <c r="H55" s="8319">
        <v>15</v>
      </c>
      <c r="I55" s="8316">
        <v>16000</v>
      </c>
      <c r="J55" s="8317">
        <f t="shared" si="1"/>
        <v>15614.4</v>
      </c>
      <c r="K55" s="8318">
        <v>92</v>
      </c>
      <c r="L55" s="8315">
        <v>22.45</v>
      </c>
      <c r="M55" s="8319">
        <v>23</v>
      </c>
      <c r="N55" s="8316">
        <v>16000</v>
      </c>
      <c r="O55" s="8317">
        <f t="shared" si="2"/>
        <v>15614.4</v>
      </c>
      <c r="P55" s="8320"/>
    </row>
    <row r="56" spans="1:17" x14ac:dyDescent="0.2">
      <c r="A56" s="8321">
        <v>29</v>
      </c>
      <c r="B56" s="8322">
        <v>7</v>
      </c>
      <c r="C56" s="8323">
        <v>7.15</v>
      </c>
      <c r="D56" s="8324">
        <v>16000</v>
      </c>
      <c r="E56" s="8325">
        <f t="shared" si="0"/>
        <v>15614.4</v>
      </c>
      <c r="F56" s="8326">
        <v>61</v>
      </c>
      <c r="G56" s="8322">
        <v>15</v>
      </c>
      <c r="H56" s="8322">
        <v>15.15</v>
      </c>
      <c r="I56" s="8324">
        <v>16000</v>
      </c>
      <c r="J56" s="8325">
        <f t="shared" si="1"/>
        <v>15614.4</v>
      </c>
      <c r="K56" s="8326">
        <v>93</v>
      </c>
      <c r="L56" s="8327">
        <v>23</v>
      </c>
      <c r="M56" s="8322">
        <v>23.15</v>
      </c>
      <c r="N56" s="8324">
        <v>16000</v>
      </c>
      <c r="O56" s="8325">
        <f t="shared" si="2"/>
        <v>15614.4</v>
      </c>
      <c r="P56" s="8328"/>
    </row>
    <row r="57" spans="1:17" x14ac:dyDescent="0.2">
      <c r="A57" s="8329">
        <v>30</v>
      </c>
      <c r="B57" s="8330">
        <v>7.15</v>
      </c>
      <c r="C57" s="8331">
        <v>7.3</v>
      </c>
      <c r="D57" s="8332">
        <v>16000</v>
      </c>
      <c r="E57" s="8333">
        <f t="shared" si="0"/>
        <v>15614.4</v>
      </c>
      <c r="F57" s="8334">
        <v>62</v>
      </c>
      <c r="G57" s="8335">
        <v>15.15</v>
      </c>
      <c r="H57" s="8335">
        <v>15.3</v>
      </c>
      <c r="I57" s="8332">
        <v>16000</v>
      </c>
      <c r="J57" s="8333">
        <f t="shared" si="1"/>
        <v>15614.4</v>
      </c>
      <c r="K57" s="8334">
        <v>94</v>
      </c>
      <c r="L57" s="8335">
        <v>23.15</v>
      </c>
      <c r="M57" s="8335">
        <v>23.3</v>
      </c>
      <c r="N57" s="8332">
        <v>16000</v>
      </c>
      <c r="O57" s="8333">
        <f t="shared" si="2"/>
        <v>15614.4</v>
      </c>
      <c r="P57" s="8336"/>
    </row>
    <row r="58" spans="1:17" x14ac:dyDescent="0.2">
      <c r="A58" s="8337">
        <v>31</v>
      </c>
      <c r="B58" s="8338">
        <v>7.3</v>
      </c>
      <c r="C58" s="8339">
        <v>7.45</v>
      </c>
      <c r="D58" s="8340">
        <v>16000</v>
      </c>
      <c r="E58" s="8341">
        <f t="shared" si="0"/>
        <v>15614.4</v>
      </c>
      <c r="F58" s="8342">
        <v>63</v>
      </c>
      <c r="G58" s="8338">
        <v>15.3</v>
      </c>
      <c r="H58" s="8338">
        <v>15.45</v>
      </c>
      <c r="I58" s="8340">
        <v>16000</v>
      </c>
      <c r="J58" s="8341">
        <f t="shared" si="1"/>
        <v>15614.4</v>
      </c>
      <c r="K58" s="8342">
        <v>95</v>
      </c>
      <c r="L58" s="8338">
        <v>23.3</v>
      </c>
      <c r="M58" s="8338">
        <v>23.45</v>
      </c>
      <c r="N58" s="8340">
        <v>16000</v>
      </c>
      <c r="O58" s="8341">
        <f t="shared" si="2"/>
        <v>15614.4</v>
      </c>
      <c r="P58" s="8343"/>
    </row>
    <row r="59" spans="1:17" x14ac:dyDescent="0.2">
      <c r="A59" s="8344">
        <v>32</v>
      </c>
      <c r="B59" s="8345">
        <v>7.45</v>
      </c>
      <c r="C59" s="8346">
        <v>8</v>
      </c>
      <c r="D59" s="8347">
        <v>16000</v>
      </c>
      <c r="E59" s="8348">
        <f t="shared" si="0"/>
        <v>15614.4</v>
      </c>
      <c r="F59" s="8349">
        <v>64</v>
      </c>
      <c r="G59" s="8350">
        <v>15.45</v>
      </c>
      <c r="H59" s="8350">
        <v>16</v>
      </c>
      <c r="I59" s="8347">
        <v>16000</v>
      </c>
      <c r="J59" s="8348">
        <f t="shared" si="1"/>
        <v>15614.4</v>
      </c>
      <c r="K59" s="8349">
        <v>96</v>
      </c>
      <c r="L59" s="8350">
        <v>23.45</v>
      </c>
      <c r="M59" s="8350">
        <v>24</v>
      </c>
      <c r="N59" s="8347">
        <v>16000</v>
      </c>
      <c r="O59" s="8348">
        <f t="shared" si="2"/>
        <v>15614.4</v>
      </c>
      <c r="P59" s="8351"/>
      <c r="Q59">
        <f>AVERAGE(D28:D59,I28:I59,N28:N59)/1000</f>
        <v>16</v>
      </c>
    </row>
    <row r="60" spans="1:17" x14ac:dyDescent="0.2">
      <c r="A60" s="8352" t="s">
        <v>27</v>
      </c>
      <c r="B60" s="8353"/>
      <c r="C60" s="8353"/>
      <c r="D60" s="8354">
        <f>SUM(D28:D59)</f>
        <v>512000</v>
      </c>
      <c r="E60" s="8355">
        <f>SUM(E28:E59)</f>
        <v>499660.80000000028</v>
      </c>
      <c r="F60" s="8353"/>
      <c r="G60" s="8353"/>
      <c r="H60" s="8353"/>
      <c r="I60" s="8354">
        <f>SUM(I28:I59)</f>
        <v>512000</v>
      </c>
      <c r="J60" s="8355">
        <f>SUM(J28:J59)</f>
        <v>499660.80000000028</v>
      </c>
      <c r="K60" s="8353"/>
      <c r="L60" s="8353"/>
      <c r="M60" s="8353"/>
      <c r="N60" s="8353">
        <f>SUM(N28:N59)</f>
        <v>512000</v>
      </c>
      <c r="O60" s="8355">
        <f>SUM(O28:O59)</f>
        <v>499660.80000000028</v>
      </c>
      <c r="P60" s="8356"/>
    </row>
    <row r="64" spans="1:17" x14ac:dyDescent="0.2">
      <c r="A64" t="s">
        <v>87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8357"/>
      <c r="B66" s="8358"/>
      <c r="C66" s="8358"/>
      <c r="D66" s="8359"/>
      <c r="E66" s="8358"/>
      <c r="F66" s="8358"/>
      <c r="G66" s="8358"/>
      <c r="H66" s="8358"/>
      <c r="I66" s="8359"/>
      <c r="J66" s="8360"/>
      <c r="K66" s="8358"/>
      <c r="L66" s="8358"/>
      <c r="M66" s="8358"/>
      <c r="N66" s="8358"/>
      <c r="O66" s="8358"/>
      <c r="P66" s="8361"/>
    </row>
    <row r="67" spans="1:16" x14ac:dyDescent="0.2">
      <c r="A67" s="8362" t="s">
        <v>28</v>
      </c>
      <c r="B67" s="8363"/>
      <c r="C67" s="8363"/>
      <c r="D67" s="8364"/>
      <c r="E67" s="8365"/>
      <c r="F67" s="8363"/>
      <c r="G67" s="8363"/>
      <c r="H67" s="8365"/>
      <c r="I67" s="8364"/>
      <c r="J67" s="8366"/>
      <c r="K67" s="8363"/>
      <c r="L67" s="8363"/>
      <c r="M67" s="8363"/>
      <c r="N67" s="8363"/>
      <c r="O67" s="8363"/>
      <c r="P67" s="8367"/>
    </row>
    <row r="68" spans="1:16" x14ac:dyDescent="0.2">
      <c r="A68" s="8368"/>
      <c r="B68" s="8369"/>
      <c r="C68" s="8369"/>
      <c r="D68" s="8369"/>
      <c r="E68" s="8369"/>
      <c r="F68" s="8369"/>
      <c r="G68" s="8369"/>
      <c r="H68" s="8369"/>
      <c r="I68" s="8369"/>
      <c r="J68" s="8369"/>
      <c r="K68" s="8369"/>
      <c r="L68" s="8370"/>
      <c r="M68" s="8370"/>
      <c r="N68" s="8370"/>
      <c r="O68" s="8370"/>
      <c r="P68" s="8371"/>
    </row>
    <row r="69" spans="1:16" x14ac:dyDescent="0.2">
      <c r="A69" s="8372"/>
      <c r="B69" s="8373"/>
      <c r="C69" s="8373"/>
      <c r="D69" s="8374"/>
      <c r="E69" s="8375"/>
      <c r="F69" s="8373"/>
      <c r="G69" s="8373"/>
      <c r="H69" s="8375"/>
      <c r="I69" s="8374"/>
      <c r="J69" s="8376"/>
      <c r="K69" s="8373"/>
      <c r="L69" s="8373"/>
      <c r="M69" s="8373"/>
      <c r="N69" s="8373"/>
      <c r="O69" s="8373"/>
      <c r="P69" s="8377"/>
    </row>
    <row r="70" spans="1:16" x14ac:dyDescent="0.2">
      <c r="A70" s="8378"/>
      <c r="B70" s="8379"/>
      <c r="C70" s="8379"/>
      <c r="D70" s="8380"/>
      <c r="E70" s="8381"/>
      <c r="F70" s="8379"/>
      <c r="G70" s="8379"/>
      <c r="H70" s="8381"/>
      <c r="I70" s="8380"/>
      <c r="J70" s="8379"/>
      <c r="K70" s="8379"/>
      <c r="L70" s="8379"/>
      <c r="M70" s="8379"/>
      <c r="N70" s="8379"/>
      <c r="O70" s="8379"/>
      <c r="P70" s="8382"/>
    </row>
    <row r="71" spans="1:16" x14ac:dyDescent="0.2">
      <c r="A71" s="8383"/>
      <c r="B71" s="8384"/>
      <c r="C71" s="8384"/>
      <c r="D71" s="8385"/>
      <c r="E71" s="8386"/>
      <c r="F71" s="8384"/>
      <c r="G71" s="8384"/>
      <c r="H71" s="8386"/>
      <c r="I71" s="8385"/>
      <c r="J71" s="8384"/>
      <c r="K71" s="8384"/>
      <c r="L71" s="8384"/>
      <c r="M71" s="8384"/>
      <c r="N71" s="8384"/>
      <c r="O71" s="8384"/>
      <c r="P71" s="8387"/>
    </row>
    <row r="72" spans="1:16" x14ac:dyDescent="0.2">
      <c r="A72" s="8388"/>
      <c r="B72" s="8389"/>
      <c r="C72" s="8389"/>
      <c r="D72" s="8390"/>
      <c r="E72" s="8391"/>
      <c r="F72" s="8389"/>
      <c r="G72" s="8389"/>
      <c r="H72" s="8391"/>
      <c r="I72" s="8390"/>
      <c r="J72" s="8389"/>
      <c r="K72" s="8389"/>
      <c r="L72" s="8389"/>
      <c r="M72" s="8389" t="s">
        <v>29</v>
      </c>
      <c r="N72" s="8389"/>
      <c r="O72" s="8389"/>
      <c r="P72" s="8392"/>
    </row>
    <row r="73" spans="1:16" x14ac:dyDescent="0.2">
      <c r="A73" s="8393"/>
      <c r="B73" s="8394"/>
      <c r="C73" s="8394"/>
      <c r="D73" s="8395"/>
      <c r="E73" s="8396"/>
      <c r="F73" s="8394"/>
      <c r="G73" s="8394"/>
      <c r="H73" s="8396"/>
      <c r="I73" s="8395"/>
      <c r="J73" s="8394"/>
      <c r="K73" s="8394"/>
      <c r="L73" s="8394"/>
      <c r="M73" s="8394" t="s">
        <v>30</v>
      </c>
      <c r="N73" s="8394"/>
      <c r="O73" s="8394"/>
      <c r="P73" s="8397"/>
    </row>
    <row r="74" spans="1:16" ht="15.75" x14ac:dyDescent="0.25">
      <c r="E74" s="8398"/>
      <c r="H74" s="8398"/>
    </row>
    <row r="75" spans="1:16" ht="15.75" x14ac:dyDescent="0.25">
      <c r="C75" s="8399"/>
      <c r="E75" s="8400"/>
      <c r="H75" s="8400"/>
    </row>
    <row r="76" spans="1:16" ht="15.75" x14ac:dyDescent="0.25">
      <c r="E76" s="8401"/>
      <c r="H76" s="8401"/>
    </row>
    <row r="77" spans="1:16" ht="15.75" x14ac:dyDescent="0.25">
      <c r="E77" s="8402"/>
      <c r="H77" s="8402"/>
    </row>
    <row r="78" spans="1:16" ht="15.75" x14ac:dyDescent="0.25">
      <c r="E78" s="8403"/>
      <c r="H78" s="8403"/>
    </row>
    <row r="79" spans="1:16" ht="15.75" x14ac:dyDescent="0.25">
      <c r="E79" s="8404"/>
      <c r="H79" s="8404"/>
    </row>
    <row r="80" spans="1:16" ht="15.75" x14ac:dyDescent="0.25">
      <c r="E80" s="8405"/>
      <c r="H80" s="8405"/>
    </row>
    <row r="81" spans="5:13" ht="15.75" x14ac:dyDescent="0.25">
      <c r="E81" s="8406"/>
      <c r="H81" s="8406"/>
    </row>
    <row r="82" spans="5:13" ht="15.75" x14ac:dyDescent="0.25">
      <c r="E82" s="8407"/>
      <c r="H82" s="8407"/>
    </row>
    <row r="83" spans="5:13" ht="15.75" x14ac:dyDescent="0.25">
      <c r="E83" s="8408"/>
      <c r="H83" s="8408"/>
    </row>
    <row r="84" spans="5:13" ht="15.75" x14ac:dyDescent="0.25">
      <c r="E84" s="8409"/>
      <c r="H84" s="8409"/>
    </row>
    <row r="85" spans="5:13" ht="15.75" x14ac:dyDescent="0.25">
      <c r="E85" s="8410"/>
      <c r="H85" s="8410"/>
    </row>
    <row r="86" spans="5:13" ht="15.75" x14ac:dyDescent="0.25">
      <c r="E86" s="8411"/>
      <c r="H86" s="8411"/>
    </row>
    <row r="87" spans="5:13" ht="15.75" x14ac:dyDescent="0.25">
      <c r="E87" s="8412"/>
      <c r="H87" s="8412"/>
    </row>
    <row r="88" spans="5:13" ht="15.75" x14ac:dyDescent="0.25">
      <c r="E88" s="8413"/>
      <c r="H88" s="8413"/>
    </row>
    <row r="89" spans="5:13" ht="15.75" x14ac:dyDescent="0.25">
      <c r="E89" s="8414"/>
      <c r="H89" s="8414"/>
    </row>
    <row r="90" spans="5:13" ht="15.75" x14ac:dyDescent="0.25">
      <c r="E90" s="8415"/>
      <c r="H90" s="8415"/>
    </row>
    <row r="91" spans="5:13" ht="15.75" x14ac:dyDescent="0.25">
      <c r="E91" s="8416"/>
      <c r="H91" s="8416"/>
    </row>
    <row r="92" spans="5:13" ht="15.75" x14ac:dyDescent="0.25">
      <c r="E92" s="8417"/>
      <c r="H92" s="8417"/>
    </row>
    <row r="93" spans="5:13" ht="15.75" x14ac:dyDescent="0.25">
      <c r="E93" s="8418"/>
      <c r="H93" s="8418"/>
    </row>
    <row r="94" spans="5:13" ht="15.75" x14ac:dyDescent="0.25">
      <c r="E94" s="8419"/>
      <c r="H94" s="8419"/>
    </row>
    <row r="95" spans="5:13" ht="15.75" x14ac:dyDescent="0.25">
      <c r="E95" s="8420"/>
      <c r="H95" s="8420"/>
    </row>
    <row r="96" spans="5:13" ht="15.75" x14ac:dyDescent="0.25">
      <c r="E96" s="8421"/>
      <c r="H96" s="8421"/>
      <c r="M96" s="8422" t="s">
        <v>8</v>
      </c>
    </row>
    <row r="97" spans="5:14" ht="15.75" x14ac:dyDescent="0.25">
      <c r="E97" s="8423"/>
      <c r="H97" s="8423"/>
    </row>
    <row r="98" spans="5:14" ht="15.75" x14ac:dyDescent="0.25">
      <c r="E98" s="8424"/>
      <c r="H98" s="8424"/>
    </row>
    <row r="99" spans="5:14" ht="15.75" x14ac:dyDescent="0.25">
      <c r="E99" s="8425"/>
      <c r="H99" s="8425"/>
    </row>
    <row r="101" spans="5:14" x14ac:dyDescent="0.2">
      <c r="N101" s="8426"/>
    </row>
    <row r="126" spans="4:4" x14ac:dyDescent="0.2">
      <c r="D126" s="8427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8428"/>
      <c r="B1" s="8429"/>
      <c r="C1" s="8429"/>
      <c r="D1" s="8430"/>
      <c r="E1" s="8429"/>
      <c r="F1" s="8429"/>
      <c r="G1" s="8429"/>
      <c r="H1" s="8429"/>
      <c r="I1" s="8430"/>
      <c r="J1" s="8429"/>
      <c r="K1" s="8429"/>
      <c r="L1" s="8429"/>
      <c r="M1" s="8429"/>
      <c r="N1" s="8429"/>
      <c r="O1" s="8429"/>
      <c r="P1" s="8431"/>
    </row>
    <row r="2" spans="1:16" ht="12.75" customHeight="1" x14ac:dyDescent="0.2">
      <c r="A2" s="8432" t="s">
        <v>0</v>
      </c>
      <c r="B2" s="8433"/>
      <c r="C2" s="8433"/>
      <c r="D2" s="8433"/>
      <c r="E2" s="8433"/>
      <c r="F2" s="8433"/>
      <c r="G2" s="8433"/>
      <c r="H2" s="8433"/>
      <c r="I2" s="8433"/>
      <c r="J2" s="8433"/>
      <c r="K2" s="8433"/>
      <c r="L2" s="8433"/>
      <c r="M2" s="8433"/>
      <c r="N2" s="8433"/>
      <c r="O2" s="8433"/>
      <c r="P2" s="8434"/>
    </row>
    <row r="3" spans="1:16" ht="12.75" customHeight="1" x14ac:dyDescent="0.2">
      <c r="A3" s="8435"/>
      <c r="B3" s="8436"/>
      <c r="C3" s="8436"/>
      <c r="D3" s="8436"/>
      <c r="E3" s="8436"/>
      <c r="F3" s="8436"/>
      <c r="G3" s="8436"/>
      <c r="H3" s="8436"/>
      <c r="I3" s="8436"/>
      <c r="J3" s="8436"/>
      <c r="K3" s="8436"/>
      <c r="L3" s="8436"/>
      <c r="M3" s="8436"/>
      <c r="N3" s="8436"/>
      <c r="O3" s="8436"/>
      <c r="P3" s="8437"/>
    </row>
    <row r="4" spans="1:16" ht="12.75" customHeight="1" x14ac:dyDescent="0.2">
      <c r="A4" s="8438" t="s">
        <v>88</v>
      </c>
      <c r="B4" s="8439"/>
      <c r="C4" s="8439"/>
      <c r="D4" s="8439"/>
      <c r="E4" s="8439"/>
      <c r="F4" s="8439"/>
      <c r="G4" s="8439"/>
      <c r="H4" s="8439"/>
      <c r="I4" s="8439"/>
      <c r="J4" s="8440"/>
      <c r="K4" s="8441"/>
      <c r="L4" s="8441"/>
      <c r="M4" s="8441"/>
      <c r="N4" s="8441"/>
      <c r="O4" s="8441"/>
      <c r="P4" s="8442"/>
    </row>
    <row r="5" spans="1:16" ht="12.75" customHeight="1" x14ac:dyDescent="0.2">
      <c r="A5" s="8443"/>
      <c r="B5" s="8444"/>
      <c r="C5" s="8444"/>
      <c r="D5" s="8445"/>
      <c r="E5" s="8444"/>
      <c r="F5" s="8444"/>
      <c r="G5" s="8444"/>
      <c r="H5" s="8444"/>
      <c r="I5" s="8445"/>
      <c r="J5" s="8444"/>
      <c r="K5" s="8444"/>
      <c r="L5" s="8444"/>
      <c r="M5" s="8444"/>
      <c r="N5" s="8444"/>
      <c r="O5" s="8444"/>
      <c r="P5" s="8446"/>
    </row>
    <row r="6" spans="1:16" ht="12.75" customHeight="1" x14ac:dyDescent="0.2">
      <c r="A6" s="8447" t="s">
        <v>2</v>
      </c>
      <c r="B6" s="8448"/>
      <c r="C6" s="8448"/>
      <c r="D6" s="8449"/>
      <c r="E6" s="8448"/>
      <c r="F6" s="8448"/>
      <c r="G6" s="8448"/>
      <c r="H6" s="8448"/>
      <c r="I6" s="8449"/>
      <c r="J6" s="8448"/>
      <c r="K6" s="8448"/>
      <c r="L6" s="8448"/>
      <c r="M6" s="8448"/>
      <c r="N6" s="8448"/>
      <c r="O6" s="8448"/>
      <c r="P6" s="8450"/>
    </row>
    <row r="7" spans="1:16" ht="12.75" customHeight="1" x14ac:dyDescent="0.2">
      <c r="A7" s="8451" t="s">
        <v>3</v>
      </c>
      <c r="B7" s="8452"/>
      <c r="C7" s="8452"/>
      <c r="D7" s="8453"/>
      <c r="E7" s="8452"/>
      <c r="F7" s="8452"/>
      <c r="G7" s="8452"/>
      <c r="H7" s="8452"/>
      <c r="I7" s="8453"/>
      <c r="J7" s="8452"/>
      <c r="K7" s="8452"/>
      <c r="L7" s="8452"/>
      <c r="M7" s="8452"/>
      <c r="N7" s="8452"/>
      <c r="O7" s="8452"/>
      <c r="P7" s="8454"/>
    </row>
    <row r="8" spans="1:16" ht="12.75" customHeight="1" x14ac:dyDescent="0.2">
      <c r="A8" s="8455" t="s">
        <v>4</v>
      </c>
      <c r="B8" s="8456"/>
      <c r="C8" s="8456"/>
      <c r="D8" s="8457"/>
      <c r="E8" s="8456"/>
      <c r="F8" s="8456"/>
      <c r="G8" s="8456"/>
      <c r="H8" s="8456"/>
      <c r="I8" s="8457"/>
      <c r="J8" s="8456"/>
      <c r="K8" s="8456"/>
      <c r="L8" s="8456"/>
      <c r="M8" s="8456"/>
      <c r="N8" s="8456"/>
      <c r="O8" s="8456"/>
      <c r="P8" s="8458"/>
    </row>
    <row r="9" spans="1:16" ht="12.75" customHeight="1" x14ac:dyDescent="0.2">
      <c r="A9" s="8459" t="s">
        <v>5</v>
      </c>
      <c r="B9" s="8460"/>
      <c r="C9" s="8460"/>
      <c r="D9" s="8461"/>
      <c r="E9" s="8460"/>
      <c r="F9" s="8460"/>
      <c r="G9" s="8460"/>
      <c r="H9" s="8460"/>
      <c r="I9" s="8461"/>
      <c r="J9" s="8460"/>
      <c r="K9" s="8460"/>
      <c r="L9" s="8460"/>
      <c r="M9" s="8460"/>
      <c r="N9" s="8460"/>
      <c r="O9" s="8460"/>
      <c r="P9" s="8462"/>
    </row>
    <row r="10" spans="1:16" ht="12.75" customHeight="1" x14ac:dyDescent="0.2">
      <c r="A10" s="8463" t="s">
        <v>6</v>
      </c>
      <c r="B10" s="8464"/>
      <c r="C10" s="8464"/>
      <c r="D10" s="8465"/>
      <c r="E10" s="8464"/>
      <c r="F10" s="8464"/>
      <c r="G10" s="8464"/>
      <c r="H10" s="8464"/>
      <c r="I10" s="8465"/>
      <c r="J10" s="8464"/>
      <c r="K10" s="8464"/>
      <c r="L10" s="8464"/>
      <c r="M10" s="8464"/>
      <c r="N10" s="8464"/>
      <c r="O10" s="8464"/>
      <c r="P10" s="8466"/>
    </row>
    <row r="11" spans="1:16" ht="12.75" customHeight="1" x14ac:dyDescent="0.2">
      <c r="A11" s="8467"/>
      <c r="B11" s="8468"/>
      <c r="C11" s="8468"/>
      <c r="D11" s="8469"/>
      <c r="E11" s="8468"/>
      <c r="F11" s="8468"/>
      <c r="G11" s="8470"/>
      <c r="H11" s="8468"/>
      <c r="I11" s="8469"/>
      <c r="J11" s="8468"/>
      <c r="K11" s="8468"/>
      <c r="L11" s="8468"/>
      <c r="M11" s="8468"/>
      <c r="N11" s="8468"/>
      <c r="O11" s="8468"/>
      <c r="P11" s="8471"/>
    </row>
    <row r="12" spans="1:16" ht="12.75" customHeight="1" x14ac:dyDescent="0.2">
      <c r="A12" s="8472" t="s">
        <v>89</v>
      </c>
      <c r="B12" s="8473"/>
      <c r="C12" s="8473"/>
      <c r="D12" s="8474"/>
      <c r="E12" s="8473" t="s">
        <v>8</v>
      </c>
      <c r="F12" s="8473"/>
      <c r="G12" s="8473"/>
      <c r="H12" s="8473"/>
      <c r="I12" s="8474"/>
      <c r="J12" s="8473"/>
      <c r="K12" s="8473"/>
      <c r="L12" s="8473"/>
      <c r="M12" s="8473"/>
      <c r="N12" s="8475" t="s">
        <v>90</v>
      </c>
      <c r="O12" s="8473"/>
      <c r="P12" s="8476"/>
    </row>
    <row r="13" spans="1:16" ht="12.75" customHeight="1" x14ac:dyDescent="0.2">
      <c r="A13" s="8477"/>
      <c r="B13" s="8478"/>
      <c r="C13" s="8478"/>
      <c r="D13" s="8479"/>
      <c r="E13" s="8478"/>
      <c r="F13" s="8478"/>
      <c r="G13" s="8478"/>
      <c r="H13" s="8478"/>
      <c r="I13" s="8479"/>
      <c r="J13" s="8478"/>
      <c r="K13" s="8478"/>
      <c r="L13" s="8478"/>
      <c r="M13" s="8478"/>
      <c r="N13" s="8478"/>
      <c r="O13" s="8478"/>
      <c r="P13" s="8480"/>
    </row>
    <row r="14" spans="1:16" ht="12.75" customHeight="1" x14ac:dyDescent="0.2">
      <c r="A14" s="8481" t="s">
        <v>10</v>
      </c>
      <c r="B14" s="8482"/>
      <c r="C14" s="8482"/>
      <c r="D14" s="8483"/>
      <c r="E14" s="8482"/>
      <c r="F14" s="8482"/>
      <c r="G14" s="8482"/>
      <c r="H14" s="8482"/>
      <c r="I14" s="8483"/>
      <c r="J14" s="8482"/>
      <c r="K14" s="8482"/>
      <c r="L14" s="8482"/>
      <c r="M14" s="8482"/>
      <c r="N14" s="8484"/>
      <c r="O14" s="8485"/>
      <c r="P14" s="8486"/>
    </row>
    <row r="15" spans="1:16" ht="12.75" customHeight="1" x14ac:dyDescent="0.2">
      <c r="A15" s="8487"/>
      <c r="B15" s="8488"/>
      <c r="C15" s="8488"/>
      <c r="D15" s="8489"/>
      <c r="E15" s="8488"/>
      <c r="F15" s="8488"/>
      <c r="G15" s="8488"/>
      <c r="H15" s="8488"/>
      <c r="I15" s="8489"/>
      <c r="J15" s="8488"/>
      <c r="K15" s="8488"/>
      <c r="L15" s="8488"/>
      <c r="M15" s="8488"/>
      <c r="N15" s="8490" t="s">
        <v>11</v>
      </c>
      <c r="O15" s="8491" t="s">
        <v>12</v>
      </c>
      <c r="P15" s="8492"/>
    </row>
    <row r="16" spans="1:16" ht="12.75" customHeight="1" x14ac:dyDescent="0.2">
      <c r="A16" s="8493" t="s">
        <v>13</v>
      </c>
      <c r="B16" s="8494"/>
      <c r="C16" s="8494"/>
      <c r="D16" s="8495"/>
      <c r="E16" s="8494"/>
      <c r="F16" s="8494"/>
      <c r="G16" s="8494"/>
      <c r="H16" s="8494"/>
      <c r="I16" s="8495"/>
      <c r="J16" s="8494"/>
      <c r="K16" s="8494"/>
      <c r="L16" s="8494"/>
      <c r="M16" s="8494"/>
      <c r="N16" s="8496"/>
      <c r="O16" s="8497"/>
      <c r="P16" s="8497"/>
    </row>
    <row r="17" spans="1:47" ht="12.75" customHeight="1" x14ac:dyDescent="0.2">
      <c r="A17" s="8498" t="s">
        <v>14</v>
      </c>
      <c r="B17" s="8499"/>
      <c r="C17" s="8499"/>
      <c r="D17" s="8500"/>
      <c r="E17" s="8499"/>
      <c r="F17" s="8499"/>
      <c r="G17" s="8499"/>
      <c r="H17" s="8499"/>
      <c r="I17" s="8500"/>
      <c r="J17" s="8499"/>
      <c r="K17" s="8499"/>
      <c r="L17" s="8499"/>
      <c r="M17" s="8499"/>
      <c r="N17" s="8501" t="s">
        <v>15</v>
      </c>
      <c r="O17" s="8502" t="s">
        <v>16</v>
      </c>
      <c r="P17" s="8503"/>
    </row>
    <row r="18" spans="1:47" ht="12.75" customHeight="1" x14ac:dyDescent="0.2">
      <c r="A18" s="8504"/>
      <c r="B18" s="8505"/>
      <c r="C18" s="8505"/>
      <c r="D18" s="8506"/>
      <c r="E18" s="8505"/>
      <c r="F18" s="8505"/>
      <c r="G18" s="8505"/>
      <c r="H18" s="8505"/>
      <c r="I18" s="8506"/>
      <c r="J18" s="8505"/>
      <c r="K18" s="8505"/>
      <c r="L18" s="8505"/>
      <c r="M18" s="8505"/>
      <c r="N18" s="8507"/>
      <c r="O18" s="8508"/>
      <c r="P18" s="8509" t="s">
        <v>8</v>
      </c>
    </row>
    <row r="19" spans="1:47" ht="12.75" customHeight="1" x14ac:dyDescent="0.2">
      <c r="A19" s="8510"/>
      <c r="B19" s="8511"/>
      <c r="C19" s="8511"/>
      <c r="D19" s="8512"/>
      <c r="E19" s="8511"/>
      <c r="F19" s="8511"/>
      <c r="G19" s="8511"/>
      <c r="H19" s="8511"/>
      <c r="I19" s="8512"/>
      <c r="J19" s="8511"/>
      <c r="K19" s="8513"/>
      <c r="L19" s="8511" t="s">
        <v>17</v>
      </c>
      <c r="M19" s="8511"/>
      <c r="N19" s="8514"/>
      <c r="O19" s="8515"/>
      <c r="P19" s="8516"/>
      <c r="AU19" s="8517"/>
    </row>
    <row r="20" spans="1:47" ht="12.75" customHeight="1" x14ac:dyDescent="0.2">
      <c r="A20" s="8518"/>
      <c r="B20" s="8519"/>
      <c r="C20" s="8519"/>
      <c r="D20" s="8520"/>
      <c r="E20" s="8519"/>
      <c r="F20" s="8519"/>
      <c r="G20" s="8519"/>
      <c r="H20" s="8519"/>
      <c r="I20" s="8520"/>
      <c r="J20" s="8519"/>
      <c r="K20" s="8519"/>
      <c r="L20" s="8519"/>
      <c r="M20" s="8519"/>
      <c r="N20" s="8521"/>
      <c r="O20" s="8522"/>
      <c r="P20" s="8523"/>
    </row>
    <row r="21" spans="1:47" ht="12.75" customHeight="1" x14ac:dyDescent="0.2">
      <c r="A21" s="8524"/>
      <c r="B21" s="8525"/>
      <c r="C21" s="8526"/>
      <c r="D21" s="8526"/>
      <c r="E21" s="8525"/>
      <c r="F21" s="8525"/>
      <c r="G21" s="8525"/>
      <c r="H21" s="8525" t="s">
        <v>8</v>
      </c>
      <c r="I21" s="8527"/>
      <c r="J21" s="8525"/>
      <c r="K21" s="8525"/>
      <c r="L21" s="8525"/>
      <c r="M21" s="8525"/>
      <c r="N21" s="8528"/>
      <c r="O21" s="8529"/>
      <c r="P21" s="8530"/>
    </row>
    <row r="22" spans="1:47" ht="12.75" customHeight="1" x14ac:dyDescent="0.2">
      <c r="A22" s="8531"/>
      <c r="B22" s="8532"/>
      <c r="C22" s="8532"/>
      <c r="D22" s="8533"/>
      <c r="E22" s="8532"/>
      <c r="F22" s="8532"/>
      <c r="G22" s="8532"/>
      <c r="H22" s="8532"/>
      <c r="I22" s="8533"/>
      <c r="J22" s="8532"/>
      <c r="K22" s="8532"/>
      <c r="L22" s="8532"/>
      <c r="M22" s="8532"/>
      <c r="N22" s="8532"/>
      <c r="O22" s="8532"/>
      <c r="P22" s="8534"/>
    </row>
    <row r="23" spans="1:47" ht="12.75" customHeight="1" x14ac:dyDescent="0.2">
      <c r="A23" s="8535" t="s">
        <v>18</v>
      </c>
      <c r="B23" s="8536"/>
      <c r="C23" s="8536"/>
      <c r="D23" s="8537"/>
      <c r="E23" s="8538" t="s">
        <v>19</v>
      </c>
      <c r="F23" s="8538"/>
      <c r="G23" s="8538"/>
      <c r="H23" s="8538"/>
      <c r="I23" s="8538"/>
      <c r="J23" s="8538"/>
      <c r="K23" s="8538"/>
      <c r="L23" s="8538"/>
      <c r="M23" s="8536"/>
      <c r="N23" s="8536"/>
      <c r="O23" s="8536"/>
      <c r="P23" s="8539"/>
    </row>
    <row r="24" spans="1:47" x14ac:dyDescent="0.25">
      <c r="A24" s="8540"/>
      <c r="B24" s="8541"/>
      <c r="C24" s="8541"/>
      <c r="D24" s="8542"/>
      <c r="E24" s="8543" t="s">
        <v>20</v>
      </c>
      <c r="F24" s="8543"/>
      <c r="G24" s="8543"/>
      <c r="H24" s="8543"/>
      <c r="I24" s="8543"/>
      <c r="J24" s="8543"/>
      <c r="K24" s="8543"/>
      <c r="L24" s="8543"/>
      <c r="M24" s="8541"/>
      <c r="N24" s="8541"/>
      <c r="O24" s="8541"/>
      <c r="P24" s="8544"/>
    </row>
    <row r="25" spans="1:47" ht="12.75" customHeight="1" x14ac:dyDescent="0.2">
      <c r="A25" s="8545"/>
      <c r="B25" s="8546" t="s">
        <v>21</v>
      </c>
      <c r="C25" s="8547"/>
      <c r="D25" s="8547"/>
      <c r="E25" s="8547"/>
      <c r="F25" s="8547"/>
      <c r="G25" s="8547"/>
      <c r="H25" s="8547"/>
      <c r="I25" s="8547"/>
      <c r="J25" s="8547"/>
      <c r="K25" s="8547"/>
      <c r="L25" s="8547"/>
      <c r="M25" s="8547"/>
      <c r="N25" s="8547"/>
      <c r="O25" s="8548"/>
      <c r="P25" s="8549"/>
    </row>
    <row r="26" spans="1:47" ht="12.75" customHeight="1" x14ac:dyDescent="0.2">
      <c r="A26" s="8550" t="s">
        <v>22</v>
      </c>
      <c r="B26" s="8551" t="s">
        <v>23</v>
      </c>
      <c r="C26" s="8551"/>
      <c r="D26" s="8550" t="s">
        <v>24</v>
      </c>
      <c r="E26" s="8550" t="s">
        <v>25</v>
      </c>
      <c r="F26" s="8550" t="s">
        <v>22</v>
      </c>
      <c r="G26" s="8551" t="s">
        <v>23</v>
      </c>
      <c r="H26" s="8551"/>
      <c r="I26" s="8550" t="s">
        <v>24</v>
      </c>
      <c r="J26" s="8550" t="s">
        <v>25</v>
      </c>
      <c r="K26" s="8550" t="s">
        <v>22</v>
      </c>
      <c r="L26" s="8551" t="s">
        <v>23</v>
      </c>
      <c r="M26" s="8551"/>
      <c r="N26" s="8552" t="s">
        <v>24</v>
      </c>
      <c r="O26" s="8550" t="s">
        <v>25</v>
      </c>
      <c r="P26" s="8553"/>
    </row>
    <row r="27" spans="1:47" ht="12.75" customHeight="1" x14ac:dyDescent="0.2">
      <c r="A27" s="8554"/>
      <c r="B27" s="8555" t="s">
        <v>26</v>
      </c>
      <c r="C27" s="8555" t="s">
        <v>2</v>
      </c>
      <c r="D27" s="8554"/>
      <c r="E27" s="8554"/>
      <c r="F27" s="8554"/>
      <c r="G27" s="8555" t="s">
        <v>26</v>
      </c>
      <c r="H27" s="8555" t="s">
        <v>2</v>
      </c>
      <c r="I27" s="8554"/>
      <c r="J27" s="8554"/>
      <c r="K27" s="8554"/>
      <c r="L27" s="8555" t="s">
        <v>26</v>
      </c>
      <c r="M27" s="8555" t="s">
        <v>2</v>
      </c>
      <c r="N27" s="8556"/>
      <c r="O27" s="8554"/>
      <c r="P27" s="8557"/>
    </row>
    <row r="28" spans="1:47" ht="12.75" customHeight="1" x14ac:dyDescent="0.2">
      <c r="A28" s="8558">
        <v>1</v>
      </c>
      <c r="B28" s="8559">
        <v>0</v>
      </c>
      <c r="C28" s="8560">
        <v>0.15</v>
      </c>
      <c r="D28" s="8561">
        <v>16000</v>
      </c>
      <c r="E28" s="8562">
        <f t="shared" ref="E28:E59" si="0">D28*(100-2.41)/100</f>
        <v>15614.4</v>
      </c>
      <c r="F28" s="8563">
        <v>33</v>
      </c>
      <c r="G28" s="8564">
        <v>8</v>
      </c>
      <c r="H28" s="8564">
        <v>8.15</v>
      </c>
      <c r="I28" s="8561">
        <v>16000</v>
      </c>
      <c r="J28" s="8562">
        <f t="shared" ref="J28:J59" si="1">I28*(100-2.41)/100</f>
        <v>15614.4</v>
      </c>
      <c r="K28" s="8563">
        <v>65</v>
      </c>
      <c r="L28" s="8564">
        <v>16</v>
      </c>
      <c r="M28" s="8564">
        <v>16.149999999999999</v>
      </c>
      <c r="N28" s="8561">
        <v>16000</v>
      </c>
      <c r="O28" s="8562">
        <f t="shared" ref="O28:O59" si="2">N28*(100-2.41)/100</f>
        <v>15614.4</v>
      </c>
      <c r="P28" s="8565"/>
    </row>
    <row r="29" spans="1:47" ht="12.75" customHeight="1" x14ac:dyDescent="0.2">
      <c r="A29" s="8566">
        <v>2</v>
      </c>
      <c r="B29" s="8566">
        <v>0.15</v>
      </c>
      <c r="C29" s="8567">
        <v>0.3</v>
      </c>
      <c r="D29" s="8568">
        <v>16000</v>
      </c>
      <c r="E29" s="8569">
        <f t="shared" si="0"/>
        <v>15614.4</v>
      </c>
      <c r="F29" s="8570">
        <v>34</v>
      </c>
      <c r="G29" s="8571">
        <v>8.15</v>
      </c>
      <c r="H29" s="8571">
        <v>8.3000000000000007</v>
      </c>
      <c r="I29" s="8568">
        <v>16000</v>
      </c>
      <c r="J29" s="8569">
        <f t="shared" si="1"/>
        <v>15614.4</v>
      </c>
      <c r="K29" s="8570">
        <v>66</v>
      </c>
      <c r="L29" s="8571">
        <v>16.149999999999999</v>
      </c>
      <c r="M29" s="8571">
        <v>16.3</v>
      </c>
      <c r="N29" s="8568">
        <v>16000</v>
      </c>
      <c r="O29" s="8569">
        <f t="shared" si="2"/>
        <v>15614.4</v>
      </c>
      <c r="P29" s="8572"/>
    </row>
    <row r="30" spans="1:47" ht="12.75" customHeight="1" x14ac:dyDescent="0.2">
      <c r="A30" s="8573">
        <v>3</v>
      </c>
      <c r="B30" s="8574">
        <v>0.3</v>
      </c>
      <c r="C30" s="8575">
        <v>0.45</v>
      </c>
      <c r="D30" s="8576">
        <v>16000</v>
      </c>
      <c r="E30" s="8577">
        <f t="shared" si="0"/>
        <v>15614.4</v>
      </c>
      <c r="F30" s="8578">
        <v>35</v>
      </c>
      <c r="G30" s="8579">
        <v>8.3000000000000007</v>
      </c>
      <c r="H30" s="8579">
        <v>8.4499999999999993</v>
      </c>
      <c r="I30" s="8576">
        <v>16000</v>
      </c>
      <c r="J30" s="8577">
        <f t="shared" si="1"/>
        <v>15614.4</v>
      </c>
      <c r="K30" s="8578">
        <v>67</v>
      </c>
      <c r="L30" s="8579">
        <v>16.3</v>
      </c>
      <c r="M30" s="8579">
        <v>16.45</v>
      </c>
      <c r="N30" s="8576">
        <v>16000</v>
      </c>
      <c r="O30" s="8577">
        <f t="shared" si="2"/>
        <v>15614.4</v>
      </c>
      <c r="P30" s="8580"/>
      <c r="V30" s="8581"/>
    </row>
    <row r="31" spans="1:47" ht="12.75" customHeight="1" x14ac:dyDescent="0.2">
      <c r="A31" s="8582">
        <v>4</v>
      </c>
      <c r="B31" s="8582">
        <v>0.45</v>
      </c>
      <c r="C31" s="8583">
        <v>1</v>
      </c>
      <c r="D31" s="8584">
        <v>16000</v>
      </c>
      <c r="E31" s="8585">
        <f t="shared" si="0"/>
        <v>15614.4</v>
      </c>
      <c r="F31" s="8586">
        <v>36</v>
      </c>
      <c r="G31" s="8583">
        <v>8.4499999999999993</v>
      </c>
      <c r="H31" s="8583">
        <v>9</v>
      </c>
      <c r="I31" s="8584">
        <v>16000</v>
      </c>
      <c r="J31" s="8585">
        <f t="shared" si="1"/>
        <v>15614.4</v>
      </c>
      <c r="K31" s="8586">
        <v>68</v>
      </c>
      <c r="L31" s="8583">
        <v>16.45</v>
      </c>
      <c r="M31" s="8583">
        <v>17</v>
      </c>
      <c r="N31" s="8584">
        <v>16000</v>
      </c>
      <c r="O31" s="8585">
        <f t="shared" si="2"/>
        <v>15614.4</v>
      </c>
      <c r="P31" s="8587"/>
    </row>
    <row r="32" spans="1:47" ht="12.75" customHeight="1" x14ac:dyDescent="0.2">
      <c r="A32" s="8588">
        <v>5</v>
      </c>
      <c r="B32" s="8589">
        <v>1</v>
      </c>
      <c r="C32" s="8590">
        <v>1.1499999999999999</v>
      </c>
      <c r="D32" s="8591">
        <v>16000</v>
      </c>
      <c r="E32" s="8592">
        <f t="shared" si="0"/>
        <v>15614.4</v>
      </c>
      <c r="F32" s="8593">
        <v>37</v>
      </c>
      <c r="G32" s="8589">
        <v>9</v>
      </c>
      <c r="H32" s="8589">
        <v>9.15</v>
      </c>
      <c r="I32" s="8591">
        <v>16000</v>
      </c>
      <c r="J32" s="8592">
        <f t="shared" si="1"/>
        <v>15614.4</v>
      </c>
      <c r="K32" s="8593">
        <v>69</v>
      </c>
      <c r="L32" s="8589">
        <v>17</v>
      </c>
      <c r="M32" s="8589">
        <v>17.149999999999999</v>
      </c>
      <c r="N32" s="8591">
        <v>16000</v>
      </c>
      <c r="O32" s="8592">
        <f t="shared" si="2"/>
        <v>15614.4</v>
      </c>
      <c r="P32" s="8594"/>
      <c r="AQ32" s="8591"/>
    </row>
    <row r="33" spans="1:16" ht="12.75" customHeight="1" x14ac:dyDescent="0.2">
      <c r="A33" s="8595">
        <v>6</v>
      </c>
      <c r="B33" s="8596">
        <v>1.1499999999999999</v>
      </c>
      <c r="C33" s="8597">
        <v>1.3</v>
      </c>
      <c r="D33" s="8598">
        <v>16000</v>
      </c>
      <c r="E33" s="8599">
        <f t="shared" si="0"/>
        <v>15614.4</v>
      </c>
      <c r="F33" s="8600">
        <v>38</v>
      </c>
      <c r="G33" s="8597">
        <v>9.15</v>
      </c>
      <c r="H33" s="8597">
        <v>9.3000000000000007</v>
      </c>
      <c r="I33" s="8598">
        <v>16000</v>
      </c>
      <c r="J33" s="8599">
        <f t="shared" si="1"/>
        <v>15614.4</v>
      </c>
      <c r="K33" s="8600">
        <v>70</v>
      </c>
      <c r="L33" s="8597">
        <v>17.149999999999999</v>
      </c>
      <c r="M33" s="8597">
        <v>17.3</v>
      </c>
      <c r="N33" s="8598">
        <v>16000</v>
      </c>
      <c r="O33" s="8599">
        <f t="shared" si="2"/>
        <v>15614.4</v>
      </c>
      <c r="P33" s="8601"/>
    </row>
    <row r="34" spans="1:16" x14ac:dyDescent="0.2">
      <c r="A34" s="8602">
        <v>7</v>
      </c>
      <c r="B34" s="8603">
        <v>1.3</v>
      </c>
      <c r="C34" s="8604">
        <v>1.45</v>
      </c>
      <c r="D34" s="8605">
        <v>16000</v>
      </c>
      <c r="E34" s="8606">
        <f t="shared" si="0"/>
        <v>15614.4</v>
      </c>
      <c r="F34" s="8607">
        <v>39</v>
      </c>
      <c r="G34" s="8608">
        <v>9.3000000000000007</v>
      </c>
      <c r="H34" s="8608">
        <v>9.4499999999999993</v>
      </c>
      <c r="I34" s="8605">
        <v>16000</v>
      </c>
      <c r="J34" s="8606">
        <f t="shared" si="1"/>
        <v>15614.4</v>
      </c>
      <c r="K34" s="8607">
        <v>71</v>
      </c>
      <c r="L34" s="8608">
        <v>17.3</v>
      </c>
      <c r="M34" s="8608">
        <v>17.45</v>
      </c>
      <c r="N34" s="8605">
        <v>16000</v>
      </c>
      <c r="O34" s="8606">
        <f t="shared" si="2"/>
        <v>15614.4</v>
      </c>
      <c r="P34" s="8609"/>
    </row>
    <row r="35" spans="1:16" x14ac:dyDescent="0.2">
      <c r="A35" s="8610">
        <v>8</v>
      </c>
      <c r="B35" s="8610">
        <v>1.45</v>
      </c>
      <c r="C35" s="8611">
        <v>2</v>
      </c>
      <c r="D35" s="8612">
        <v>16000</v>
      </c>
      <c r="E35" s="8613">
        <f t="shared" si="0"/>
        <v>15614.4</v>
      </c>
      <c r="F35" s="8614">
        <v>40</v>
      </c>
      <c r="G35" s="8611">
        <v>9.4499999999999993</v>
      </c>
      <c r="H35" s="8611">
        <v>10</v>
      </c>
      <c r="I35" s="8612">
        <v>16000</v>
      </c>
      <c r="J35" s="8613">
        <f t="shared" si="1"/>
        <v>15614.4</v>
      </c>
      <c r="K35" s="8614">
        <v>72</v>
      </c>
      <c r="L35" s="8615">
        <v>17.45</v>
      </c>
      <c r="M35" s="8611">
        <v>18</v>
      </c>
      <c r="N35" s="8612">
        <v>16000</v>
      </c>
      <c r="O35" s="8613">
        <f t="shared" si="2"/>
        <v>15614.4</v>
      </c>
      <c r="P35" s="8616"/>
    </row>
    <row r="36" spans="1:16" x14ac:dyDescent="0.2">
      <c r="A36" s="8617">
        <v>9</v>
      </c>
      <c r="B36" s="8618">
        <v>2</v>
      </c>
      <c r="C36" s="8619">
        <v>2.15</v>
      </c>
      <c r="D36" s="8620">
        <v>16000</v>
      </c>
      <c r="E36" s="8621">
        <f t="shared" si="0"/>
        <v>15614.4</v>
      </c>
      <c r="F36" s="8622">
        <v>41</v>
      </c>
      <c r="G36" s="8623">
        <v>10</v>
      </c>
      <c r="H36" s="8624">
        <v>10.15</v>
      </c>
      <c r="I36" s="8620">
        <v>16000</v>
      </c>
      <c r="J36" s="8621">
        <f t="shared" si="1"/>
        <v>15614.4</v>
      </c>
      <c r="K36" s="8622">
        <v>73</v>
      </c>
      <c r="L36" s="8624">
        <v>18</v>
      </c>
      <c r="M36" s="8623">
        <v>18.149999999999999</v>
      </c>
      <c r="N36" s="8620">
        <v>16000</v>
      </c>
      <c r="O36" s="8621">
        <f t="shared" si="2"/>
        <v>15614.4</v>
      </c>
      <c r="P36" s="8625"/>
    </row>
    <row r="37" spans="1:16" x14ac:dyDescent="0.2">
      <c r="A37" s="8626">
        <v>10</v>
      </c>
      <c r="B37" s="8626">
        <v>2.15</v>
      </c>
      <c r="C37" s="8627">
        <v>2.2999999999999998</v>
      </c>
      <c r="D37" s="8628">
        <v>16000</v>
      </c>
      <c r="E37" s="8629">
        <f t="shared" si="0"/>
        <v>15614.4</v>
      </c>
      <c r="F37" s="8630">
        <v>42</v>
      </c>
      <c r="G37" s="8627">
        <v>10.15</v>
      </c>
      <c r="H37" s="8631">
        <v>10.3</v>
      </c>
      <c r="I37" s="8628">
        <v>16000</v>
      </c>
      <c r="J37" s="8629">
        <f t="shared" si="1"/>
        <v>15614.4</v>
      </c>
      <c r="K37" s="8630">
        <v>74</v>
      </c>
      <c r="L37" s="8631">
        <v>18.149999999999999</v>
      </c>
      <c r="M37" s="8627">
        <v>18.3</v>
      </c>
      <c r="N37" s="8628">
        <v>16000</v>
      </c>
      <c r="O37" s="8629">
        <f t="shared" si="2"/>
        <v>15614.4</v>
      </c>
      <c r="P37" s="8632"/>
    </row>
    <row r="38" spans="1:16" x14ac:dyDescent="0.2">
      <c r="A38" s="8633">
        <v>11</v>
      </c>
      <c r="B38" s="8634">
        <v>2.2999999999999998</v>
      </c>
      <c r="C38" s="8635">
        <v>2.4500000000000002</v>
      </c>
      <c r="D38" s="8636">
        <v>16000</v>
      </c>
      <c r="E38" s="8637">
        <f t="shared" si="0"/>
        <v>15614.4</v>
      </c>
      <c r="F38" s="8638">
        <v>43</v>
      </c>
      <c r="G38" s="8639">
        <v>10.3</v>
      </c>
      <c r="H38" s="8640">
        <v>10.45</v>
      </c>
      <c r="I38" s="8636">
        <v>16000</v>
      </c>
      <c r="J38" s="8637">
        <f t="shared" si="1"/>
        <v>15614.4</v>
      </c>
      <c r="K38" s="8638">
        <v>75</v>
      </c>
      <c r="L38" s="8640">
        <v>18.3</v>
      </c>
      <c r="M38" s="8639">
        <v>18.45</v>
      </c>
      <c r="N38" s="8636">
        <v>16000</v>
      </c>
      <c r="O38" s="8637">
        <f t="shared" si="2"/>
        <v>15614.4</v>
      </c>
      <c r="P38" s="8641"/>
    </row>
    <row r="39" spans="1:16" x14ac:dyDescent="0.2">
      <c r="A39" s="8642">
        <v>12</v>
      </c>
      <c r="B39" s="8642">
        <v>2.4500000000000002</v>
      </c>
      <c r="C39" s="8643">
        <v>3</v>
      </c>
      <c r="D39" s="8644">
        <v>16000</v>
      </c>
      <c r="E39" s="8645">
        <f t="shared" si="0"/>
        <v>15614.4</v>
      </c>
      <c r="F39" s="8646">
        <v>44</v>
      </c>
      <c r="G39" s="8643">
        <v>10.45</v>
      </c>
      <c r="H39" s="8647">
        <v>11</v>
      </c>
      <c r="I39" s="8644">
        <v>16000</v>
      </c>
      <c r="J39" s="8645">
        <f t="shared" si="1"/>
        <v>15614.4</v>
      </c>
      <c r="K39" s="8646">
        <v>76</v>
      </c>
      <c r="L39" s="8647">
        <v>18.45</v>
      </c>
      <c r="M39" s="8643">
        <v>19</v>
      </c>
      <c r="N39" s="8644">
        <v>16000</v>
      </c>
      <c r="O39" s="8645">
        <f t="shared" si="2"/>
        <v>15614.4</v>
      </c>
      <c r="P39" s="8648"/>
    </row>
    <row r="40" spans="1:16" x14ac:dyDescent="0.2">
      <c r="A40" s="8649">
        <v>13</v>
      </c>
      <c r="B40" s="8650">
        <v>3</v>
      </c>
      <c r="C40" s="8651">
        <v>3.15</v>
      </c>
      <c r="D40" s="8652">
        <v>16000</v>
      </c>
      <c r="E40" s="8653">
        <f t="shared" si="0"/>
        <v>15614.4</v>
      </c>
      <c r="F40" s="8654">
        <v>45</v>
      </c>
      <c r="G40" s="8655">
        <v>11</v>
      </c>
      <c r="H40" s="8656">
        <v>11.15</v>
      </c>
      <c r="I40" s="8652">
        <v>16000</v>
      </c>
      <c r="J40" s="8653">
        <f t="shared" si="1"/>
        <v>15614.4</v>
      </c>
      <c r="K40" s="8654">
        <v>77</v>
      </c>
      <c r="L40" s="8656">
        <v>19</v>
      </c>
      <c r="M40" s="8655">
        <v>19.149999999999999</v>
      </c>
      <c r="N40" s="8652">
        <v>16000</v>
      </c>
      <c r="O40" s="8653">
        <f t="shared" si="2"/>
        <v>15614.4</v>
      </c>
      <c r="P40" s="8657"/>
    </row>
    <row r="41" spans="1:16" x14ac:dyDescent="0.2">
      <c r="A41" s="8658">
        <v>14</v>
      </c>
      <c r="B41" s="8658">
        <v>3.15</v>
      </c>
      <c r="C41" s="8659">
        <v>3.3</v>
      </c>
      <c r="D41" s="8660">
        <v>16000</v>
      </c>
      <c r="E41" s="8661">
        <f t="shared" si="0"/>
        <v>15614.4</v>
      </c>
      <c r="F41" s="8662">
        <v>46</v>
      </c>
      <c r="G41" s="8663">
        <v>11.15</v>
      </c>
      <c r="H41" s="8659">
        <v>11.3</v>
      </c>
      <c r="I41" s="8660">
        <v>16000</v>
      </c>
      <c r="J41" s="8661">
        <f t="shared" si="1"/>
        <v>15614.4</v>
      </c>
      <c r="K41" s="8662">
        <v>78</v>
      </c>
      <c r="L41" s="8659">
        <v>19.149999999999999</v>
      </c>
      <c r="M41" s="8663">
        <v>19.3</v>
      </c>
      <c r="N41" s="8660">
        <v>16000</v>
      </c>
      <c r="O41" s="8661">
        <f t="shared" si="2"/>
        <v>15614.4</v>
      </c>
      <c r="P41" s="8664"/>
    </row>
    <row r="42" spans="1:16" x14ac:dyDescent="0.2">
      <c r="A42" s="8665">
        <v>15</v>
      </c>
      <c r="B42" s="8666">
        <v>3.3</v>
      </c>
      <c r="C42" s="8667">
        <v>3.45</v>
      </c>
      <c r="D42" s="8668">
        <v>16000</v>
      </c>
      <c r="E42" s="8669">
        <f t="shared" si="0"/>
        <v>15614.4</v>
      </c>
      <c r="F42" s="8670">
        <v>47</v>
      </c>
      <c r="G42" s="8671">
        <v>11.3</v>
      </c>
      <c r="H42" s="8672">
        <v>11.45</v>
      </c>
      <c r="I42" s="8668">
        <v>16000</v>
      </c>
      <c r="J42" s="8669">
        <f t="shared" si="1"/>
        <v>15614.4</v>
      </c>
      <c r="K42" s="8670">
        <v>79</v>
      </c>
      <c r="L42" s="8672">
        <v>19.3</v>
      </c>
      <c r="M42" s="8671">
        <v>19.45</v>
      </c>
      <c r="N42" s="8668">
        <v>16000</v>
      </c>
      <c r="O42" s="8669">
        <f t="shared" si="2"/>
        <v>15614.4</v>
      </c>
      <c r="P42" s="8673"/>
    </row>
    <row r="43" spans="1:16" x14ac:dyDescent="0.2">
      <c r="A43" s="8674">
        <v>16</v>
      </c>
      <c r="B43" s="8674">
        <v>3.45</v>
      </c>
      <c r="C43" s="8675">
        <v>4</v>
      </c>
      <c r="D43" s="8676">
        <v>16000</v>
      </c>
      <c r="E43" s="8677">
        <f t="shared" si="0"/>
        <v>15614.4</v>
      </c>
      <c r="F43" s="8678">
        <v>48</v>
      </c>
      <c r="G43" s="8679">
        <v>11.45</v>
      </c>
      <c r="H43" s="8675">
        <v>12</v>
      </c>
      <c r="I43" s="8676">
        <v>16000</v>
      </c>
      <c r="J43" s="8677">
        <f t="shared" si="1"/>
        <v>15614.4</v>
      </c>
      <c r="K43" s="8678">
        <v>80</v>
      </c>
      <c r="L43" s="8675">
        <v>19.45</v>
      </c>
      <c r="M43" s="8675">
        <v>20</v>
      </c>
      <c r="N43" s="8676">
        <v>16000</v>
      </c>
      <c r="O43" s="8677">
        <f t="shared" si="2"/>
        <v>15614.4</v>
      </c>
      <c r="P43" s="8680"/>
    </row>
    <row r="44" spans="1:16" x14ac:dyDescent="0.2">
      <c r="A44" s="8681">
        <v>17</v>
      </c>
      <c r="B44" s="8682">
        <v>4</v>
      </c>
      <c r="C44" s="8683">
        <v>4.1500000000000004</v>
      </c>
      <c r="D44" s="8684">
        <v>16000</v>
      </c>
      <c r="E44" s="8685">
        <f t="shared" si="0"/>
        <v>15614.4</v>
      </c>
      <c r="F44" s="8686">
        <v>49</v>
      </c>
      <c r="G44" s="8687">
        <v>12</v>
      </c>
      <c r="H44" s="8688">
        <v>12.15</v>
      </c>
      <c r="I44" s="8684">
        <v>16000</v>
      </c>
      <c r="J44" s="8685">
        <f t="shared" si="1"/>
        <v>15614.4</v>
      </c>
      <c r="K44" s="8686">
        <v>81</v>
      </c>
      <c r="L44" s="8688">
        <v>20</v>
      </c>
      <c r="M44" s="8687">
        <v>20.149999999999999</v>
      </c>
      <c r="N44" s="8684">
        <v>16000</v>
      </c>
      <c r="O44" s="8685">
        <f t="shared" si="2"/>
        <v>15614.4</v>
      </c>
      <c r="P44" s="8689"/>
    </row>
    <row r="45" spans="1:16" x14ac:dyDescent="0.2">
      <c r="A45" s="8690">
        <v>18</v>
      </c>
      <c r="B45" s="8690">
        <v>4.1500000000000004</v>
      </c>
      <c r="C45" s="8691">
        <v>4.3</v>
      </c>
      <c r="D45" s="8692">
        <v>16000</v>
      </c>
      <c r="E45" s="8693">
        <f t="shared" si="0"/>
        <v>15614.4</v>
      </c>
      <c r="F45" s="8694">
        <v>50</v>
      </c>
      <c r="G45" s="8695">
        <v>12.15</v>
      </c>
      <c r="H45" s="8691">
        <v>12.3</v>
      </c>
      <c r="I45" s="8692">
        <v>16000</v>
      </c>
      <c r="J45" s="8693">
        <f t="shared" si="1"/>
        <v>15614.4</v>
      </c>
      <c r="K45" s="8694">
        <v>82</v>
      </c>
      <c r="L45" s="8691">
        <v>20.149999999999999</v>
      </c>
      <c r="M45" s="8695">
        <v>20.3</v>
      </c>
      <c r="N45" s="8692">
        <v>16000</v>
      </c>
      <c r="O45" s="8693">
        <f t="shared" si="2"/>
        <v>15614.4</v>
      </c>
      <c r="P45" s="8696"/>
    </row>
    <row r="46" spans="1:16" x14ac:dyDescent="0.2">
      <c r="A46" s="8697">
        <v>19</v>
      </c>
      <c r="B46" s="8698">
        <v>4.3</v>
      </c>
      <c r="C46" s="8699">
        <v>4.45</v>
      </c>
      <c r="D46" s="8700">
        <v>16000</v>
      </c>
      <c r="E46" s="8701">
        <f t="shared" si="0"/>
        <v>15614.4</v>
      </c>
      <c r="F46" s="8702">
        <v>51</v>
      </c>
      <c r="G46" s="8703">
        <v>12.3</v>
      </c>
      <c r="H46" s="8704">
        <v>12.45</v>
      </c>
      <c r="I46" s="8700">
        <v>16000</v>
      </c>
      <c r="J46" s="8701">
        <f t="shared" si="1"/>
        <v>15614.4</v>
      </c>
      <c r="K46" s="8702">
        <v>83</v>
      </c>
      <c r="L46" s="8704">
        <v>20.3</v>
      </c>
      <c r="M46" s="8703">
        <v>20.45</v>
      </c>
      <c r="N46" s="8700">
        <v>16000</v>
      </c>
      <c r="O46" s="8701">
        <f t="shared" si="2"/>
        <v>15614.4</v>
      </c>
      <c r="P46" s="8705"/>
    </row>
    <row r="47" spans="1:16" x14ac:dyDescent="0.2">
      <c r="A47" s="8706">
        <v>20</v>
      </c>
      <c r="B47" s="8706">
        <v>4.45</v>
      </c>
      <c r="C47" s="8707">
        <v>5</v>
      </c>
      <c r="D47" s="8708">
        <v>16000</v>
      </c>
      <c r="E47" s="8709">
        <f t="shared" si="0"/>
        <v>15614.4</v>
      </c>
      <c r="F47" s="8710">
        <v>52</v>
      </c>
      <c r="G47" s="8711">
        <v>12.45</v>
      </c>
      <c r="H47" s="8707">
        <v>13</v>
      </c>
      <c r="I47" s="8708">
        <v>16000</v>
      </c>
      <c r="J47" s="8709">
        <f t="shared" si="1"/>
        <v>15614.4</v>
      </c>
      <c r="K47" s="8710">
        <v>84</v>
      </c>
      <c r="L47" s="8707">
        <v>20.45</v>
      </c>
      <c r="M47" s="8711">
        <v>21</v>
      </c>
      <c r="N47" s="8708">
        <v>16000</v>
      </c>
      <c r="O47" s="8709">
        <f t="shared" si="2"/>
        <v>15614.4</v>
      </c>
      <c r="P47" s="8712"/>
    </row>
    <row r="48" spans="1:16" x14ac:dyDescent="0.2">
      <c r="A48" s="8713">
        <v>21</v>
      </c>
      <c r="B48" s="8714">
        <v>5</v>
      </c>
      <c r="C48" s="8715">
        <v>5.15</v>
      </c>
      <c r="D48" s="8716">
        <v>16000</v>
      </c>
      <c r="E48" s="8717">
        <f t="shared" si="0"/>
        <v>15614.4</v>
      </c>
      <c r="F48" s="8718">
        <v>53</v>
      </c>
      <c r="G48" s="8714">
        <v>13</v>
      </c>
      <c r="H48" s="8719">
        <v>13.15</v>
      </c>
      <c r="I48" s="8716">
        <v>16000</v>
      </c>
      <c r="J48" s="8717">
        <f t="shared" si="1"/>
        <v>15614.4</v>
      </c>
      <c r="K48" s="8718">
        <v>85</v>
      </c>
      <c r="L48" s="8719">
        <v>21</v>
      </c>
      <c r="M48" s="8714">
        <v>21.15</v>
      </c>
      <c r="N48" s="8716">
        <v>16000</v>
      </c>
      <c r="O48" s="8717">
        <f t="shared" si="2"/>
        <v>15614.4</v>
      </c>
      <c r="P48" s="8720"/>
    </row>
    <row r="49" spans="1:17" x14ac:dyDescent="0.2">
      <c r="A49" s="8721">
        <v>22</v>
      </c>
      <c r="B49" s="8722">
        <v>5.15</v>
      </c>
      <c r="C49" s="8723">
        <v>5.3</v>
      </c>
      <c r="D49" s="8724">
        <v>16000</v>
      </c>
      <c r="E49" s="8725">
        <f t="shared" si="0"/>
        <v>15614.4</v>
      </c>
      <c r="F49" s="8726">
        <v>54</v>
      </c>
      <c r="G49" s="8727">
        <v>13.15</v>
      </c>
      <c r="H49" s="8723">
        <v>13.3</v>
      </c>
      <c r="I49" s="8724">
        <v>16000</v>
      </c>
      <c r="J49" s="8725">
        <f t="shared" si="1"/>
        <v>15614.4</v>
      </c>
      <c r="K49" s="8726">
        <v>86</v>
      </c>
      <c r="L49" s="8723">
        <v>21.15</v>
      </c>
      <c r="M49" s="8727">
        <v>21.3</v>
      </c>
      <c r="N49" s="8724">
        <v>16000</v>
      </c>
      <c r="O49" s="8725">
        <f t="shared" si="2"/>
        <v>15614.4</v>
      </c>
      <c r="P49" s="8728"/>
    </row>
    <row r="50" spans="1:17" x14ac:dyDescent="0.2">
      <c r="A50" s="8729">
        <v>23</v>
      </c>
      <c r="B50" s="8730">
        <v>5.3</v>
      </c>
      <c r="C50" s="8731">
        <v>5.45</v>
      </c>
      <c r="D50" s="8732">
        <v>16000</v>
      </c>
      <c r="E50" s="8733">
        <f t="shared" si="0"/>
        <v>15614.4</v>
      </c>
      <c r="F50" s="8734">
        <v>55</v>
      </c>
      <c r="G50" s="8730">
        <v>13.3</v>
      </c>
      <c r="H50" s="8735">
        <v>13.45</v>
      </c>
      <c r="I50" s="8732">
        <v>16000</v>
      </c>
      <c r="J50" s="8733">
        <f t="shared" si="1"/>
        <v>15614.4</v>
      </c>
      <c r="K50" s="8734">
        <v>87</v>
      </c>
      <c r="L50" s="8735">
        <v>21.3</v>
      </c>
      <c r="M50" s="8730">
        <v>21.45</v>
      </c>
      <c r="N50" s="8732">
        <v>16000</v>
      </c>
      <c r="O50" s="8733">
        <f t="shared" si="2"/>
        <v>15614.4</v>
      </c>
      <c r="P50" s="8736"/>
    </row>
    <row r="51" spans="1:17" x14ac:dyDescent="0.2">
      <c r="A51" s="8737">
        <v>24</v>
      </c>
      <c r="B51" s="8738">
        <v>5.45</v>
      </c>
      <c r="C51" s="8739">
        <v>6</v>
      </c>
      <c r="D51" s="8740">
        <v>16000</v>
      </c>
      <c r="E51" s="8741">
        <f t="shared" si="0"/>
        <v>15614.4</v>
      </c>
      <c r="F51" s="8742">
        <v>56</v>
      </c>
      <c r="G51" s="8743">
        <v>13.45</v>
      </c>
      <c r="H51" s="8739">
        <v>14</v>
      </c>
      <c r="I51" s="8740">
        <v>16000</v>
      </c>
      <c r="J51" s="8741">
        <f t="shared" si="1"/>
        <v>15614.4</v>
      </c>
      <c r="K51" s="8742">
        <v>88</v>
      </c>
      <c r="L51" s="8739">
        <v>21.45</v>
      </c>
      <c r="M51" s="8743">
        <v>22</v>
      </c>
      <c r="N51" s="8740">
        <v>16000</v>
      </c>
      <c r="O51" s="8741">
        <f t="shared" si="2"/>
        <v>15614.4</v>
      </c>
      <c r="P51" s="8744"/>
    </row>
    <row r="52" spans="1:17" x14ac:dyDescent="0.2">
      <c r="A52" s="8745">
        <v>25</v>
      </c>
      <c r="B52" s="8746">
        <v>6</v>
      </c>
      <c r="C52" s="8747">
        <v>6.15</v>
      </c>
      <c r="D52" s="8748">
        <v>16000</v>
      </c>
      <c r="E52" s="8749">
        <f t="shared" si="0"/>
        <v>15614.4</v>
      </c>
      <c r="F52" s="8750">
        <v>57</v>
      </c>
      <c r="G52" s="8746">
        <v>14</v>
      </c>
      <c r="H52" s="8751">
        <v>14.15</v>
      </c>
      <c r="I52" s="8748">
        <v>16000</v>
      </c>
      <c r="J52" s="8749">
        <f t="shared" si="1"/>
        <v>15614.4</v>
      </c>
      <c r="K52" s="8750">
        <v>89</v>
      </c>
      <c r="L52" s="8751">
        <v>22</v>
      </c>
      <c r="M52" s="8746">
        <v>22.15</v>
      </c>
      <c r="N52" s="8748">
        <v>16000</v>
      </c>
      <c r="O52" s="8749">
        <f t="shared" si="2"/>
        <v>15614.4</v>
      </c>
      <c r="P52" s="8752"/>
    </row>
    <row r="53" spans="1:17" x14ac:dyDescent="0.2">
      <c r="A53" s="8753">
        <v>26</v>
      </c>
      <c r="B53" s="8754">
        <v>6.15</v>
      </c>
      <c r="C53" s="8755">
        <v>6.3</v>
      </c>
      <c r="D53" s="8756">
        <v>16000</v>
      </c>
      <c r="E53" s="8757">
        <f t="shared" si="0"/>
        <v>15614.4</v>
      </c>
      <c r="F53" s="8758">
        <v>58</v>
      </c>
      <c r="G53" s="8759">
        <v>14.15</v>
      </c>
      <c r="H53" s="8755">
        <v>14.3</v>
      </c>
      <c r="I53" s="8756">
        <v>16000</v>
      </c>
      <c r="J53" s="8757">
        <f t="shared" si="1"/>
        <v>15614.4</v>
      </c>
      <c r="K53" s="8758">
        <v>90</v>
      </c>
      <c r="L53" s="8755">
        <v>22.15</v>
      </c>
      <c r="M53" s="8759">
        <v>22.3</v>
      </c>
      <c r="N53" s="8756">
        <v>16000</v>
      </c>
      <c r="O53" s="8757">
        <f t="shared" si="2"/>
        <v>15614.4</v>
      </c>
      <c r="P53" s="8760"/>
    </row>
    <row r="54" spans="1:17" x14ac:dyDescent="0.2">
      <c r="A54" s="8761">
        <v>27</v>
      </c>
      <c r="B54" s="8762">
        <v>6.3</v>
      </c>
      <c r="C54" s="8763">
        <v>6.45</v>
      </c>
      <c r="D54" s="8764">
        <v>16000</v>
      </c>
      <c r="E54" s="8765">
        <f t="shared" si="0"/>
        <v>15614.4</v>
      </c>
      <c r="F54" s="8766">
        <v>59</v>
      </c>
      <c r="G54" s="8762">
        <v>14.3</v>
      </c>
      <c r="H54" s="8767">
        <v>14.45</v>
      </c>
      <c r="I54" s="8764">
        <v>16000</v>
      </c>
      <c r="J54" s="8765">
        <f t="shared" si="1"/>
        <v>15614.4</v>
      </c>
      <c r="K54" s="8766">
        <v>91</v>
      </c>
      <c r="L54" s="8767">
        <v>22.3</v>
      </c>
      <c r="M54" s="8762">
        <v>22.45</v>
      </c>
      <c r="N54" s="8764">
        <v>16000</v>
      </c>
      <c r="O54" s="8765">
        <f t="shared" si="2"/>
        <v>15614.4</v>
      </c>
      <c r="P54" s="8768"/>
    </row>
    <row r="55" spans="1:17" x14ac:dyDescent="0.2">
      <c r="A55" s="8769">
        <v>28</v>
      </c>
      <c r="B55" s="8770">
        <v>6.45</v>
      </c>
      <c r="C55" s="8771">
        <v>7</v>
      </c>
      <c r="D55" s="8772">
        <v>16000</v>
      </c>
      <c r="E55" s="8773">
        <f t="shared" si="0"/>
        <v>15614.4</v>
      </c>
      <c r="F55" s="8774">
        <v>60</v>
      </c>
      <c r="G55" s="8775">
        <v>14.45</v>
      </c>
      <c r="H55" s="8775">
        <v>15</v>
      </c>
      <c r="I55" s="8772">
        <v>16000</v>
      </c>
      <c r="J55" s="8773">
        <f t="shared" si="1"/>
        <v>15614.4</v>
      </c>
      <c r="K55" s="8774">
        <v>92</v>
      </c>
      <c r="L55" s="8771">
        <v>22.45</v>
      </c>
      <c r="M55" s="8775">
        <v>23</v>
      </c>
      <c r="N55" s="8772">
        <v>16000</v>
      </c>
      <c r="O55" s="8773">
        <f t="shared" si="2"/>
        <v>15614.4</v>
      </c>
      <c r="P55" s="8776"/>
    </row>
    <row r="56" spans="1:17" x14ac:dyDescent="0.2">
      <c r="A56" s="8777">
        <v>29</v>
      </c>
      <c r="B56" s="8778">
        <v>7</v>
      </c>
      <c r="C56" s="8779">
        <v>7.15</v>
      </c>
      <c r="D56" s="8780">
        <v>16000</v>
      </c>
      <c r="E56" s="8781">
        <f t="shared" si="0"/>
        <v>15614.4</v>
      </c>
      <c r="F56" s="8782">
        <v>61</v>
      </c>
      <c r="G56" s="8778">
        <v>15</v>
      </c>
      <c r="H56" s="8778">
        <v>15.15</v>
      </c>
      <c r="I56" s="8780">
        <v>16000</v>
      </c>
      <c r="J56" s="8781">
        <f t="shared" si="1"/>
        <v>15614.4</v>
      </c>
      <c r="K56" s="8782">
        <v>93</v>
      </c>
      <c r="L56" s="8783">
        <v>23</v>
      </c>
      <c r="M56" s="8778">
        <v>23.15</v>
      </c>
      <c r="N56" s="8780">
        <v>16000</v>
      </c>
      <c r="O56" s="8781">
        <f t="shared" si="2"/>
        <v>15614.4</v>
      </c>
      <c r="P56" s="8784"/>
    </row>
    <row r="57" spans="1:17" x14ac:dyDescent="0.2">
      <c r="A57" s="8785">
        <v>30</v>
      </c>
      <c r="B57" s="8786">
        <v>7.15</v>
      </c>
      <c r="C57" s="8787">
        <v>7.3</v>
      </c>
      <c r="D57" s="8788">
        <v>16000</v>
      </c>
      <c r="E57" s="8789">
        <f t="shared" si="0"/>
        <v>15614.4</v>
      </c>
      <c r="F57" s="8790">
        <v>62</v>
      </c>
      <c r="G57" s="8791">
        <v>15.15</v>
      </c>
      <c r="H57" s="8791">
        <v>15.3</v>
      </c>
      <c r="I57" s="8788">
        <v>16000</v>
      </c>
      <c r="J57" s="8789">
        <f t="shared" si="1"/>
        <v>15614.4</v>
      </c>
      <c r="K57" s="8790">
        <v>94</v>
      </c>
      <c r="L57" s="8791">
        <v>23.15</v>
      </c>
      <c r="M57" s="8791">
        <v>23.3</v>
      </c>
      <c r="N57" s="8788">
        <v>16000</v>
      </c>
      <c r="O57" s="8789">
        <f t="shared" si="2"/>
        <v>15614.4</v>
      </c>
      <c r="P57" s="8792"/>
    </row>
    <row r="58" spans="1:17" x14ac:dyDescent="0.2">
      <c r="A58" s="8793">
        <v>31</v>
      </c>
      <c r="B58" s="8794">
        <v>7.3</v>
      </c>
      <c r="C58" s="8795">
        <v>7.45</v>
      </c>
      <c r="D58" s="8796">
        <v>16000</v>
      </c>
      <c r="E58" s="8797">
        <f t="shared" si="0"/>
        <v>15614.4</v>
      </c>
      <c r="F58" s="8798">
        <v>63</v>
      </c>
      <c r="G58" s="8794">
        <v>15.3</v>
      </c>
      <c r="H58" s="8794">
        <v>15.45</v>
      </c>
      <c r="I58" s="8796">
        <v>16000</v>
      </c>
      <c r="J58" s="8797">
        <f t="shared" si="1"/>
        <v>15614.4</v>
      </c>
      <c r="K58" s="8798">
        <v>95</v>
      </c>
      <c r="L58" s="8794">
        <v>23.3</v>
      </c>
      <c r="M58" s="8794">
        <v>23.45</v>
      </c>
      <c r="N58" s="8796">
        <v>16000</v>
      </c>
      <c r="O58" s="8797">
        <f t="shared" si="2"/>
        <v>15614.4</v>
      </c>
      <c r="P58" s="8799"/>
    </row>
    <row r="59" spans="1:17" x14ac:dyDescent="0.2">
      <c r="A59" s="8800">
        <v>32</v>
      </c>
      <c r="B59" s="8801">
        <v>7.45</v>
      </c>
      <c r="C59" s="8802">
        <v>8</v>
      </c>
      <c r="D59" s="8803">
        <v>16000</v>
      </c>
      <c r="E59" s="8804">
        <f t="shared" si="0"/>
        <v>15614.4</v>
      </c>
      <c r="F59" s="8805">
        <v>64</v>
      </c>
      <c r="G59" s="8806">
        <v>15.45</v>
      </c>
      <c r="H59" s="8806">
        <v>16</v>
      </c>
      <c r="I59" s="8803">
        <v>16000</v>
      </c>
      <c r="J59" s="8804">
        <f t="shared" si="1"/>
        <v>15614.4</v>
      </c>
      <c r="K59" s="8805">
        <v>96</v>
      </c>
      <c r="L59" s="8806">
        <v>23.45</v>
      </c>
      <c r="M59" s="8806">
        <v>24</v>
      </c>
      <c r="N59" s="8803">
        <v>16000</v>
      </c>
      <c r="O59" s="8804">
        <f t="shared" si="2"/>
        <v>15614.4</v>
      </c>
      <c r="P59" s="8807"/>
      <c r="Q59">
        <f>AVERAGE(D28:D59,I28:I59,N28:N59)/1000</f>
        <v>16</v>
      </c>
    </row>
    <row r="60" spans="1:17" x14ac:dyDescent="0.2">
      <c r="A60" s="8808" t="s">
        <v>27</v>
      </c>
      <c r="B60" s="8809"/>
      <c r="C60" s="8809"/>
      <c r="D60" s="8810">
        <f>SUM(D28:D59)</f>
        <v>512000</v>
      </c>
      <c r="E60" s="8811">
        <f>SUM(E28:E59)</f>
        <v>499660.80000000028</v>
      </c>
      <c r="F60" s="8809"/>
      <c r="G60" s="8809"/>
      <c r="H60" s="8809"/>
      <c r="I60" s="8810">
        <f>SUM(I28:I59)</f>
        <v>512000</v>
      </c>
      <c r="J60" s="8811">
        <f>SUM(J28:J59)</f>
        <v>499660.80000000028</v>
      </c>
      <c r="K60" s="8809"/>
      <c r="L60" s="8809"/>
      <c r="M60" s="8809"/>
      <c r="N60" s="8809">
        <f>SUM(N28:N59)</f>
        <v>512000</v>
      </c>
      <c r="O60" s="8811">
        <f>SUM(O28:O59)</f>
        <v>499660.80000000028</v>
      </c>
      <c r="P60" s="8812"/>
    </row>
    <row r="64" spans="1:17" x14ac:dyDescent="0.2">
      <c r="A64" t="s">
        <v>91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8813"/>
      <c r="B66" s="8814"/>
      <c r="C66" s="8814"/>
      <c r="D66" s="8815"/>
      <c r="E66" s="8814"/>
      <c r="F66" s="8814"/>
      <c r="G66" s="8814"/>
      <c r="H66" s="8814"/>
      <c r="I66" s="8815"/>
      <c r="J66" s="8816"/>
      <c r="K66" s="8814"/>
      <c r="L66" s="8814"/>
      <c r="M66" s="8814"/>
      <c r="N66" s="8814"/>
      <c r="O66" s="8814"/>
      <c r="P66" s="8817"/>
    </row>
    <row r="67" spans="1:16" x14ac:dyDescent="0.2">
      <c r="A67" s="8818" t="s">
        <v>28</v>
      </c>
      <c r="B67" s="8819"/>
      <c r="C67" s="8819"/>
      <c r="D67" s="8820"/>
      <c r="E67" s="8821"/>
      <c r="F67" s="8819"/>
      <c r="G67" s="8819"/>
      <c r="H67" s="8821"/>
      <c r="I67" s="8820"/>
      <c r="J67" s="8822"/>
      <c r="K67" s="8819"/>
      <c r="L67" s="8819"/>
      <c r="M67" s="8819"/>
      <c r="N67" s="8819"/>
      <c r="O67" s="8819"/>
      <c r="P67" s="8823"/>
    </row>
    <row r="68" spans="1:16" x14ac:dyDescent="0.2">
      <c r="A68" s="8824"/>
      <c r="B68" s="8825"/>
      <c r="C68" s="8825"/>
      <c r="D68" s="8825"/>
      <c r="E68" s="8825"/>
      <c r="F68" s="8825"/>
      <c r="G68" s="8825"/>
      <c r="H68" s="8825"/>
      <c r="I68" s="8825"/>
      <c r="J68" s="8825"/>
      <c r="K68" s="8825"/>
      <c r="L68" s="8826"/>
      <c r="M68" s="8826"/>
      <c r="N68" s="8826"/>
      <c r="O68" s="8826"/>
      <c r="P68" s="8827"/>
    </row>
    <row r="69" spans="1:16" x14ac:dyDescent="0.2">
      <c r="A69" s="8828"/>
      <c r="B69" s="8829"/>
      <c r="C69" s="8829"/>
      <c r="D69" s="8830"/>
      <c r="E69" s="8831"/>
      <c r="F69" s="8829"/>
      <c r="G69" s="8829"/>
      <c r="H69" s="8831"/>
      <c r="I69" s="8830"/>
      <c r="J69" s="8832"/>
      <c r="K69" s="8829"/>
      <c r="L69" s="8829"/>
      <c r="M69" s="8829"/>
      <c r="N69" s="8829"/>
      <c r="O69" s="8829"/>
      <c r="P69" s="8833"/>
    </row>
    <row r="70" spans="1:16" x14ac:dyDescent="0.2">
      <c r="A70" s="8834"/>
      <c r="B70" s="8835"/>
      <c r="C70" s="8835"/>
      <c r="D70" s="8836"/>
      <c r="E70" s="8837"/>
      <c r="F70" s="8835"/>
      <c r="G70" s="8835"/>
      <c r="H70" s="8837"/>
      <c r="I70" s="8836"/>
      <c r="J70" s="8835"/>
      <c r="K70" s="8835"/>
      <c r="L70" s="8835"/>
      <c r="M70" s="8835"/>
      <c r="N70" s="8835"/>
      <c r="O70" s="8835"/>
      <c r="P70" s="8838"/>
    </row>
    <row r="71" spans="1:16" x14ac:dyDescent="0.2">
      <c r="A71" s="8839"/>
      <c r="B71" s="8840"/>
      <c r="C71" s="8840"/>
      <c r="D71" s="8841"/>
      <c r="E71" s="8842"/>
      <c r="F71" s="8840"/>
      <c r="G71" s="8840"/>
      <c r="H71" s="8842"/>
      <c r="I71" s="8841"/>
      <c r="J71" s="8840"/>
      <c r="K71" s="8840"/>
      <c r="L71" s="8840"/>
      <c r="M71" s="8840"/>
      <c r="N71" s="8840"/>
      <c r="O71" s="8840"/>
      <c r="P71" s="8843"/>
    </row>
    <row r="72" spans="1:16" x14ac:dyDescent="0.2">
      <c r="A72" s="8844"/>
      <c r="B72" s="8845"/>
      <c r="C72" s="8845"/>
      <c r="D72" s="8846"/>
      <c r="E72" s="8847"/>
      <c r="F72" s="8845"/>
      <c r="G72" s="8845"/>
      <c r="H72" s="8847"/>
      <c r="I72" s="8846"/>
      <c r="J72" s="8845"/>
      <c r="K72" s="8845"/>
      <c r="L72" s="8845"/>
      <c r="M72" s="8845" t="s">
        <v>29</v>
      </c>
      <c r="N72" s="8845"/>
      <c r="O72" s="8845"/>
      <c r="P72" s="8848"/>
    </row>
    <row r="73" spans="1:16" x14ac:dyDescent="0.2">
      <c r="A73" s="8849"/>
      <c r="B73" s="8850"/>
      <c r="C73" s="8850"/>
      <c r="D73" s="8851"/>
      <c r="E73" s="8852"/>
      <c r="F73" s="8850"/>
      <c r="G73" s="8850"/>
      <c r="H73" s="8852"/>
      <c r="I73" s="8851"/>
      <c r="J73" s="8850"/>
      <c r="K73" s="8850"/>
      <c r="L73" s="8850"/>
      <c r="M73" s="8850" t="s">
        <v>30</v>
      </c>
      <c r="N73" s="8850"/>
      <c r="O73" s="8850"/>
      <c r="P73" s="8853"/>
    </row>
    <row r="74" spans="1:16" ht="15.75" x14ac:dyDescent="0.25">
      <c r="E74" s="8854"/>
      <c r="H74" s="8854"/>
    </row>
    <row r="75" spans="1:16" ht="15.75" x14ac:dyDescent="0.25">
      <c r="C75" s="8855"/>
      <c r="E75" s="8856"/>
      <c r="H75" s="8856"/>
    </row>
    <row r="76" spans="1:16" ht="15.75" x14ac:dyDescent="0.25">
      <c r="E76" s="8857"/>
      <c r="H76" s="8857"/>
    </row>
    <row r="77" spans="1:16" ht="15.75" x14ac:dyDescent="0.25">
      <c r="E77" s="8858"/>
      <c r="H77" s="8858"/>
    </row>
    <row r="78" spans="1:16" ht="15.75" x14ac:dyDescent="0.25">
      <c r="E78" s="8859"/>
      <c r="H78" s="8859"/>
    </row>
    <row r="79" spans="1:16" ht="15.75" x14ac:dyDescent="0.25">
      <c r="E79" s="8860"/>
      <c r="H79" s="8860"/>
    </row>
    <row r="80" spans="1:16" ht="15.75" x14ac:dyDescent="0.25">
      <c r="E80" s="8861"/>
      <c r="H80" s="8861"/>
    </row>
    <row r="81" spans="5:13" ht="15.75" x14ac:dyDescent="0.25">
      <c r="E81" s="8862"/>
      <c r="H81" s="8862"/>
    </row>
    <row r="82" spans="5:13" ht="15.75" x14ac:dyDescent="0.25">
      <c r="E82" s="8863"/>
      <c r="H82" s="8863"/>
    </row>
    <row r="83" spans="5:13" ht="15.75" x14ac:dyDescent="0.25">
      <c r="E83" s="8864"/>
      <c r="H83" s="8864"/>
    </row>
    <row r="84" spans="5:13" ht="15.75" x14ac:dyDescent="0.25">
      <c r="E84" s="8865"/>
      <c r="H84" s="8865"/>
    </row>
    <row r="85" spans="5:13" ht="15.75" x14ac:dyDescent="0.25">
      <c r="E85" s="8866"/>
      <c r="H85" s="8866"/>
    </row>
    <row r="86" spans="5:13" ht="15.75" x14ac:dyDescent="0.25">
      <c r="E86" s="8867"/>
      <c r="H86" s="8867"/>
    </row>
    <row r="87" spans="5:13" ht="15.75" x14ac:dyDescent="0.25">
      <c r="E87" s="8868"/>
      <c r="H87" s="8868"/>
    </row>
    <row r="88" spans="5:13" ht="15.75" x14ac:dyDescent="0.25">
      <c r="E88" s="8869"/>
      <c r="H88" s="8869"/>
    </row>
    <row r="89" spans="5:13" ht="15.75" x14ac:dyDescent="0.25">
      <c r="E89" s="8870"/>
      <c r="H89" s="8870"/>
    </row>
    <row r="90" spans="5:13" ht="15.75" x14ac:dyDescent="0.25">
      <c r="E90" s="8871"/>
      <c r="H90" s="8871"/>
    </row>
    <row r="91" spans="5:13" ht="15.75" x14ac:dyDescent="0.25">
      <c r="E91" s="8872"/>
      <c r="H91" s="8872"/>
    </row>
    <row r="92" spans="5:13" ht="15.75" x14ac:dyDescent="0.25">
      <c r="E92" s="8873"/>
      <c r="H92" s="8873"/>
    </row>
    <row r="93" spans="5:13" ht="15.75" x14ac:dyDescent="0.25">
      <c r="E93" s="8874"/>
      <c r="H93" s="8874"/>
    </row>
    <row r="94" spans="5:13" ht="15.75" x14ac:dyDescent="0.25">
      <c r="E94" s="8875"/>
      <c r="H94" s="8875"/>
    </row>
    <row r="95" spans="5:13" ht="15.75" x14ac:dyDescent="0.25">
      <c r="E95" s="8876"/>
      <c r="H95" s="8876"/>
    </row>
    <row r="96" spans="5:13" ht="15.75" x14ac:dyDescent="0.25">
      <c r="E96" s="8877"/>
      <c r="H96" s="8877"/>
      <c r="M96" s="8878" t="s">
        <v>8</v>
      </c>
    </row>
    <row r="97" spans="5:14" ht="15.75" x14ac:dyDescent="0.25">
      <c r="E97" s="8879"/>
      <c r="H97" s="8879"/>
    </row>
    <row r="98" spans="5:14" ht="15.75" x14ac:dyDescent="0.25">
      <c r="E98" s="8880"/>
      <c r="H98" s="8880"/>
    </row>
    <row r="99" spans="5:14" ht="15.75" x14ac:dyDescent="0.25">
      <c r="E99" s="8881"/>
      <c r="H99" s="8881"/>
    </row>
    <row r="101" spans="5:14" x14ac:dyDescent="0.2">
      <c r="N101" s="8882"/>
    </row>
    <row r="126" spans="4:4" x14ac:dyDescent="0.2">
      <c r="D126" s="8883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8884"/>
      <c r="B1" s="8885"/>
      <c r="C1" s="8885"/>
      <c r="D1" s="8886"/>
      <c r="E1" s="8885"/>
      <c r="F1" s="8885"/>
      <c r="G1" s="8885"/>
      <c r="H1" s="8885"/>
      <c r="I1" s="8886"/>
      <c r="J1" s="8885"/>
      <c r="K1" s="8885"/>
      <c r="L1" s="8885"/>
      <c r="M1" s="8885"/>
      <c r="N1" s="8885"/>
      <c r="O1" s="8885"/>
      <c r="P1" s="8887"/>
    </row>
    <row r="2" spans="1:16" ht="12.75" customHeight="1" x14ac:dyDescent="0.2">
      <c r="A2" s="8888" t="s">
        <v>0</v>
      </c>
      <c r="B2" s="8889"/>
      <c r="C2" s="8889"/>
      <c r="D2" s="8889"/>
      <c r="E2" s="8889"/>
      <c r="F2" s="8889"/>
      <c r="G2" s="8889"/>
      <c r="H2" s="8889"/>
      <c r="I2" s="8889"/>
      <c r="J2" s="8889"/>
      <c r="K2" s="8889"/>
      <c r="L2" s="8889"/>
      <c r="M2" s="8889"/>
      <c r="N2" s="8889"/>
      <c r="O2" s="8889"/>
      <c r="P2" s="8890"/>
    </row>
    <row r="3" spans="1:16" ht="12.75" customHeight="1" x14ac:dyDescent="0.2">
      <c r="A3" s="8891"/>
      <c r="B3" s="8892"/>
      <c r="C3" s="8892"/>
      <c r="D3" s="8892"/>
      <c r="E3" s="8892"/>
      <c r="F3" s="8892"/>
      <c r="G3" s="8892"/>
      <c r="H3" s="8892"/>
      <c r="I3" s="8892"/>
      <c r="J3" s="8892"/>
      <c r="K3" s="8892"/>
      <c r="L3" s="8892"/>
      <c r="M3" s="8892"/>
      <c r="N3" s="8892"/>
      <c r="O3" s="8892"/>
      <c r="P3" s="8893"/>
    </row>
    <row r="4" spans="1:16" ht="12.75" customHeight="1" x14ac:dyDescent="0.2">
      <c r="A4" s="8894" t="s">
        <v>92</v>
      </c>
      <c r="B4" s="8895"/>
      <c r="C4" s="8895"/>
      <c r="D4" s="8895"/>
      <c r="E4" s="8895"/>
      <c r="F4" s="8895"/>
      <c r="G4" s="8895"/>
      <c r="H4" s="8895"/>
      <c r="I4" s="8895"/>
      <c r="J4" s="8896"/>
      <c r="K4" s="8897"/>
      <c r="L4" s="8897"/>
      <c r="M4" s="8897"/>
      <c r="N4" s="8897"/>
      <c r="O4" s="8897"/>
      <c r="P4" s="8898"/>
    </row>
    <row r="5" spans="1:16" ht="12.75" customHeight="1" x14ac:dyDescent="0.2">
      <c r="A5" s="8899"/>
      <c r="B5" s="8900"/>
      <c r="C5" s="8900"/>
      <c r="D5" s="8901"/>
      <c r="E5" s="8900"/>
      <c r="F5" s="8900"/>
      <c r="G5" s="8900"/>
      <c r="H5" s="8900"/>
      <c r="I5" s="8901"/>
      <c r="J5" s="8900"/>
      <c r="K5" s="8900"/>
      <c r="L5" s="8900"/>
      <c r="M5" s="8900"/>
      <c r="N5" s="8900"/>
      <c r="O5" s="8900"/>
      <c r="P5" s="8902"/>
    </row>
    <row r="6" spans="1:16" ht="12.75" customHeight="1" x14ac:dyDescent="0.2">
      <c r="A6" s="8903" t="s">
        <v>2</v>
      </c>
      <c r="B6" s="8904"/>
      <c r="C6" s="8904"/>
      <c r="D6" s="8905"/>
      <c r="E6" s="8904"/>
      <c r="F6" s="8904"/>
      <c r="G6" s="8904"/>
      <c r="H6" s="8904"/>
      <c r="I6" s="8905"/>
      <c r="J6" s="8904"/>
      <c r="K6" s="8904"/>
      <c r="L6" s="8904"/>
      <c r="M6" s="8904"/>
      <c r="N6" s="8904"/>
      <c r="O6" s="8904"/>
      <c r="P6" s="8906"/>
    </row>
    <row r="7" spans="1:16" ht="12.75" customHeight="1" x14ac:dyDescent="0.2">
      <c r="A7" s="8907" t="s">
        <v>3</v>
      </c>
      <c r="B7" s="8908"/>
      <c r="C7" s="8908"/>
      <c r="D7" s="8909"/>
      <c r="E7" s="8908"/>
      <c r="F7" s="8908"/>
      <c r="G7" s="8908"/>
      <c r="H7" s="8908"/>
      <c r="I7" s="8909"/>
      <c r="J7" s="8908"/>
      <c r="K7" s="8908"/>
      <c r="L7" s="8908"/>
      <c r="M7" s="8908"/>
      <c r="N7" s="8908"/>
      <c r="O7" s="8908"/>
      <c r="P7" s="8910"/>
    </row>
    <row r="8" spans="1:16" ht="12.75" customHeight="1" x14ac:dyDescent="0.2">
      <c r="A8" s="8911" t="s">
        <v>4</v>
      </c>
      <c r="B8" s="8912"/>
      <c r="C8" s="8912"/>
      <c r="D8" s="8913"/>
      <c r="E8" s="8912"/>
      <c r="F8" s="8912"/>
      <c r="G8" s="8912"/>
      <c r="H8" s="8912"/>
      <c r="I8" s="8913"/>
      <c r="J8" s="8912"/>
      <c r="K8" s="8912"/>
      <c r="L8" s="8912"/>
      <c r="M8" s="8912"/>
      <c r="N8" s="8912"/>
      <c r="O8" s="8912"/>
      <c r="P8" s="8914"/>
    </row>
    <row r="9" spans="1:16" ht="12.75" customHeight="1" x14ac:dyDescent="0.2">
      <c r="A9" s="8915" t="s">
        <v>5</v>
      </c>
      <c r="B9" s="8916"/>
      <c r="C9" s="8916"/>
      <c r="D9" s="8917"/>
      <c r="E9" s="8916"/>
      <c r="F9" s="8916"/>
      <c r="G9" s="8916"/>
      <c r="H9" s="8916"/>
      <c r="I9" s="8917"/>
      <c r="J9" s="8916"/>
      <c r="K9" s="8916"/>
      <c r="L9" s="8916"/>
      <c r="M9" s="8916"/>
      <c r="N9" s="8916"/>
      <c r="O9" s="8916"/>
      <c r="P9" s="8918"/>
    </row>
    <row r="10" spans="1:16" ht="12.75" customHeight="1" x14ac:dyDescent="0.2">
      <c r="A10" s="8919" t="s">
        <v>6</v>
      </c>
      <c r="B10" s="8920"/>
      <c r="C10" s="8920"/>
      <c r="D10" s="8921"/>
      <c r="E10" s="8920"/>
      <c r="F10" s="8920"/>
      <c r="G10" s="8920"/>
      <c r="H10" s="8920"/>
      <c r="I10" s="8921"/>
      <c r="J10" s="8920"/>
      <c r="K10" s="8920"/>
      <c r="L10" s="8920"/>
      <c r="M10" s="8920"/>
      <c r="N10" s="8920"/>
      <c r="O10" s="8920"/>
      <c r="P10" s="8922"/>
    </row>
    <row r="11" spans="1:16" ht="12.75" customHeight="1" x14ac:dyDescent="0.2">
      <c r="A11" s="8923"/>
      <c r="B11" s="8924"/>
      <c r="C11" s="8924"/>
      <c r="D11" s="8925"/>
      <c r="E11" s="8924"/>
      <c r="F11" s="8924"/>
      <c r="G11" s="8926"/>
      <c r="H11" s="8924"/>
      <c r="I11" s="8925"/>
      <c r="J11" s="8924"/>
      <c r="K11" s="8924"/>
      <c r="L11" s="8924"/>
      <c r="M11" s="8924"/>
      <c r="N11" s="8924"/>
      <c r="O11" s="8924"/>
      <c r="P11" s="8927"/>
    </row>
    <row r="12" spans="1:16" ht="12.75" customHeight="1" x14ac:dyDescent="0.2">
      <c r="A12" s="8928" t="s">
        <v>93</v>
      </c>
      <c r="B12" s="8929"/>
      <c r="C12" s="8929"/>
      <c r="D12" s="8930"/>
      <c r="E12" s="8929" t="s">
        <v>8</v>
      </c>
      <c r="F12" s="8929"/>
      <c r="G12" s="8929"/>
      <c r="H12" s="8929"/>
      <c r="I12" s="8930"/>
      <c r="J12" s="8929"/>
      <c r="K12" s="8929"/>
      <c r="L12" s="8929"/>
      <c r="M12" s="8929"/>
      <c r="N12" s="8931" t="s">
        <v>94</v>
      </c>
      <c r="O12" s="8929"/>
      <c r="P12" s="8932"/>
    </row>
    <row r="13" spans="1:16" ht="12.75" customHeight="1" x14ac:dyDescent="0.2">
      <c r="A13" s="8933"/>
      <c r="B13" s="8934"/>
      <c r="C13" s="8934"/>
      <c r="D13" s="8935"/>
      <c r="E13" s="8934"/>
      <c r="F13" s="8934"/>
      <c r="G13" s="8934"/>
      <c r="H13" s="8934"/>
      <c r="I13" s="8935"/>
      <c r="J13" s="8934"/>
      <c r="K13" s="8934"/>
      <c r="L13" s="8934"/>
      <c r="M13" s="8934"/>
      <c r="N13" s="8934"/>
      <c r="O13" s="8934"/>
      <c r="P13" s="8936"/>
    </row>
    <row r="14" spans="1:16" ht="12.75" customHeight="1" x14ac:dyDescent="0.2">
      <c r="A14" s="8937" t="s">
        <v>10</v>
      </c>
      <c r="B14" s="8938"/>
      <c r="C14" s="8938"/>
      <c r="D14" s="8939"/>
      <c r="E14" s="8938"/>
      <c r="F14" s="8938"/>
      <c r="G14" s="8938"/>
      <c r="H14" s="8938"/>
      <c r="I14" s="8939"/>
      <c r="J14" s="8938"/>
      <c r="K14" s="8938"/>
      <c r="L14" s="8938"/>
      <c r="M14" s="8938"/>
      <c r="N14" s="8940"/>
      <c r="O14" s="8941"/>
      <c r="P14" s="8942"/>
    </row>
    <row r="15" spans="1:16" ht="12.75" customHeight="1" x14ac:dyDescent="0.2">
      <c r="A15" s="8943"/>
      <c r="B15" s="8944"/>
      <c r="C15" s="8944"/>
      <c r="D15" s="8945"/>
      <c r="E15" s="8944"/>
      <c r="F15" s="8944"/>
      <c r="G15" s="8944"/>
      <c r="H15" s="8944"/>
      <c r="I15" s="8945"/>
      <c r="J15" s="8944"/>
      <c r="K15" s="8944"/>
      <c r="L15" s="8944"/>
      <c r="M15" s="8944"/>
      <c r="N15" s="8946" t="s">
        <v>11</v>
      </c>
      <c r="O15" s="8947" t="s">
        <v>12</v>
      </c>
      <c r="P15" s="8948"/>
    </row>
    <row r="16" spans="1:16" ht="12.75" customHeight="1" x14ac:dyDescent="0.2">
      <c r="A16" s="8949" t="s">
        <v>13</v>
      </c>
      <c r="B16" s="8950"/>
      <c r="C16" s="8950"/>
      <c r="D16" s="8951"/>
      <c r="E16" s="8950"/>
      <c r="F16" s="8950"/>
      <c r="G16" s="8950"/>
      <c r="H16" s="8950"/>
      <c r="I16" s="8951"/>
      <c r="J16" s="8950"/>
      <c r="K16" s="8950"/>
      <c r="L16" s="8950"/>
      <c r="M16" s="8950"/>
      <c r="N16" s="8952"/>
      <c r="O16" s="8953"/>
      <c r="P16" s="8953"/>
    </row>
    <row r="17" spans="1:47" ht="12.75" customHeight="1" x14ac:dyDescent="0.2">
      <c r="A17" s="8954" t="s">
        <v>14</v>
      </c>
      <c r="B17" s="8955"/>
      <c r="C17" s="8955"/>
      <c r="D17" s="8956"/>
      <c r="E17" s="8955"/>
      <c r="F17" s="8955"/>
      <c r="G17" s="8955"/>
      <c r="H17" s="8955"/>
      <c r="I17" s="8956"/>
      <c r="J17" s="8955"/>
      <c r="K17" s="8955"/>
      <c r="L17" s="8955"/>
      <c r="M17" s="8955"/>
      <c r="N17" s="8957" t="s">
        <v>15</v>
      </c>
      <c r="O17" s="8958" t="s">
        <v>16</v>
      </c>
      <c r="P17" s="8959"/>
    </row>
    <row r="18" spans="1:47" ht="12.75" customHeight="1" x14ac:dyDescent="0.2">
      <c r="A18" s="8960"/>
      <c r="B18" s="8961"/>
      <c r="C18" s="8961"/>
      <c r="D18" s="8962"/>
      <c r="E18" s="8961"/>
      <c r="F18" s="8961"/>
      <c r="G18" s="8961"/>
      <c r="H18" s="8961"/>
      <c r="I18" s="8962"/>
      <c r="J18" s="8961"/>
      <c r="K18" s="8961"/>
      <c r="L18" s="8961"/>
      <c r="M18" s="8961"/>
      <c r="N18" s="8963"/>
      <c r="O18" s="8964"/>
      <c r="P18" s="8965" t="s">
        <v>8</v>
      </c>
    </row>
    <row r="19" spans="1:47" ht="12.75" customHeight="1" x14ac:dyDescent="0.2">
      <c r="A19" s="8966"/>
      <c r="B19" s="8967"/>
      <c r="C19" s="8967"/>
      <c r="D19" s="8968"/>
      <c r="E19" s="8967"/>
      <c r="F19" s="8967"/>
      <c r="G19" s="8967"/>
      <c r="H19" s="8967"/>
      <c r="I19" s="8968"/>
      <c r="J19" s="8967"/>
      <c r="K19" s="8969"/>
      <c r="L19" s="8967" t="s">
        <v>17</v>
      </c>
      <c r="M19" s="8967"/>
      <c r="N19" s="8970"/>
      <c r="O19" s="8971"/>
      <c r="P19" s="8972"/>
      <c r="AU19" s="8973"/>
    </row>
    <row r="20" spans="1:47" ht="12.75" customHeight="1" x14ac:dyDescent="0.2">
      <c r="A20" s="8974"/>
      <c r="B20" s="8975"/>
      <c r="C20" s="8975"/>
      <c r="D20" s="8976"/>
      <c r="E20" s="8975"/>
      <c r="F20" s="8975"/>
      <c r="G20" s="8975"/>
      <c r="H20" s="8975"/>
      <c r="I20" s="8976"/>
      <c r="J20" s="8975"/>
      <c r="K20" s="8975"/>
      <c r="L20" s="8975"/>
      <c r="M20" s="8975"/>
      <c r="N20" s="8977"/>
      <c r="O20" s="8978"/>
      <c r="P20" s="8979"/>
    </row>
    <row r="21" spans="1:47" ht="12.75" customHeight="1" x14ac:dyDescent="0.2">
      <c r="A21" s="8980"/>
      <c r="B21" s="8981"/>
      <c r="C21" s="8982"/>
      <c r="D21" s="8982"/>
      <c r="E21" s="8981"/>
      <c r="F21" s="8981"/>
      <c r="G21" s="8981"/>
      <c r="H21" s="8981" t="s">
        <v>8</v>
      </c>
      <c r="I21" s="8983"/>
      <c r="J21" s="8981"/>
      <c r="K21" s="8981"/>
      <c r="L21" s="8981"/>
      <c r="M21" s="8981"/>
      <c r="N21" s="8984"/>
      <c r="O21" s="8985"/>
      <c r="P21" s="8986"/>
    </row>
    <row r="22" spans="1:47" ht="12.75" customHeight="1" x14ac:dyDescent="0.2">
      <c r="A22" s="8987"/>
      <c r="B22" s="8988"/>
      <c r="C22" s="8988"/>
      <c r="D22" s="8989"/>
      <c r="E22" s="8988"/>
      <c r="F22" s="8988"/>
      <c r="G22" s="8988"/>
      <c r="H22" s="8988"/>
      <c r="I22" s="8989"/>
      <c r="J22" s="8988"/>
      <c r="K22" s="8988"/>
      <c r="L22" s="8988"/>
      <c r="M22" s="8988"/>
      <c r="N22" s="8988"/>
      <c r="O22" s="8988"/>
      <c r="P22" s="8990"/>
    </row>
    <row r="23" spans="1:47" ht="12.75" customHeight="1" x14ac:dyDescent="0.2">
      <c r="A23" s="8991" t="s">
        <v>18</v>
      </c>
      <c r="B23" s="8992"/>
      <c r="C23" s="8992"/>
      <c r="D23" s="8993"/>
      <c r="E23" s="8994" t="s">
        <v>19</v>
      </c>
      <c r="F23" s="8994"/>
      <c r="G23" s="8994"/>
      <c r="H23" s="8994"/>
      <c r="I23" s="8994"/>
      <c r="J23" s="8994"/>
      <c r="K23" s="8994"/>
      <c r="L23" s="8994"/>
      <c r="M23" s="8992"/>
      <c r="N23" s="8992"/>
      <c r="O23" s="8992"/>
      <c r="P23" s="8995"/>
    </row>
    <row r="24" spans="1:47" x14ac:dyDescent="0.25">
      <c r="A24" s="8996"/>
      <c r="B24" s="8997"/>
      <c r="C24" s="8997"/>
      <c r="D24" s="8998"/>
      <c r="E24" s="8999" t="s">
        <v>20</v>
      </c>
      <c r="F24" s="8999"/>
      <c r="G24" s="8999"/>
      <c r="H24" s="8999"/>
      <c r="I24" s="8999"/>
      <c r="J24" s="8999"/>
      <c r="K24" s="8999"/>
      <c r="L24" s="8999"/>
      <c r="M24" s="8997"/>
      <c r="N24" s="8997"/>
      <c r="O24" s="8997"/>
      <c r="P24" s="9000"/>
    </row>
    <row r="25" spans="1:47" ht="12.75" customHeight="1" x14ac:dyDescent="0.2">
      <c r="A25" s="9001"/>
      <c r="B25" s="9002" t="s">
        <v>21</v>
      </c>
      <c r="C25" s="9003"/>
      <c r="D25" s="9003"/>
      <c r="E25" s="9003"/>
      <c r="F25" s="9003"/>
      <c r="G25" s="9003"/>
      <c r="H25" s="9003"/>
      <c r="I25" s="9003"/>
      <c r="J25" s="9003"/>
      <c r="K25" s="9003"/>
      <c r="L25" s="9003"/>
      <c r="M25" s="9003"/>
      <c r="N25" s="9003"/>
      <c r="O25" s="9004"/>
      <c r="P25" s="9005"/>
    </row>
    <row r="26" spans="1:47" ht="12.75" customHeight="1" x14ac:dyDescent="0.2">
      <c r="A26" s="9006" t="s">
        <v>22</v>
      </c>
      <c r="B26" s="9007" t="s">
        <v>23</v>
      </c>
      <c r="C26" s="9007"/>
      <c r="D26" s="9006" t="s">
        <v>24</v>
      </c>
      <c r="E26" s="9006" t="s">
        <v>25</v>
      </c>
      <c r="F26" s="9006" t="s">
        <v>22</v>
      </c>
      <c r="G26" s="9007" t="s">
        <v>23</v>
      </c>
      <c r="H26" s="9007"/>
      <c r="I26" s="9006" t="s">
        <v>24</v>
      </c>
      <c r="J26" s="9006" t="s">
        <v>25</v>
      </c>
      <c r="K26" s="9006" t="s">
        <v>22</v>
      </c>
      <c r="L26" s="9007" t="s">
        <v>23</v>
      </c>
      <c r="M26" s="9007"/>
      <c r="N26" s="9008" t="s">
        <v>24</v>
      </c>
      <c r="O26" s="9006" t="s">
        <v>25</v>
      </c>
      <c r="P26" s="9009"/>
    </row>
    <row r="27" spans="1:47" ht="12.75" customHeight="1" x14ac:dyDescent="0.2">
      <c r="A27" s="9010"/>
      <c r="B27" s="9011" t="s">
        <v>26</v>
      </c>
      <c r="C27" s="9011" t="s">
        <v>2</v>
      </c>
      <c r="D27" s="9010"/>
      <c r="E27" s="9010"/>
      <c r="F27" s="9010"/>
      <c r="G27" s="9011" t="s">
        <v>26</v>
      </c>
      <c r="H27" s="9011" t="s">
        <v>2</v>
      </c>
      <c r="I27" s="9010"/>
      <c r="J27" s="9010"/>
      <c r="K27" s="9010"/>
      <c r="L27" s="9011" t="s">
        <v>26</v>
      </c>
      <c r="M27" s="9011" t="s">
        <v>2</v>
      </c>
      <c r="N27" s="9012"/>
      <c r="O27" s="9010"/>
      <c r="P27" s="9013"/>
    </row>
    <row r="28" spans="1:47" ht="12.75" customHeight="1" x14ac:dyDescent="0.2">
      <c r="A28" s="9014">
        <v>1</v>
      </c>
      <c r="B28" s="9015">
        <v>0</v>
      </c>
      <c r="C28" s="9016">
        <v>0.15</v>
      </c>
      <c r="D28" s="9017">
        <v>16000</v>
      </c>
      <c r="E28" s="9018">
        <f t="shared" ref="E28:E59" si="0">D28*(100-2.41)/100</f>
        <v>15614.4</v>
      </c>
      <c r="F28" s="9019">
        <v>33</v>
      </c>
      <c r="G28" s="9020">
        <v>8</v>
      </c>
      <c r="H28" s="9020">
        <v>8.15</v>
      </c>
      <c r="I28" s="9017">
        <v>16000</v>
      </c>
      <c r="J28" s="9018">
        <f t="shared" ref="J28:J59" si="1">I28*(100-2.41)/100</f>
        <v>15614.4</v>
      </c>
      <c r="K28" s="9019">
        <v>65</v>
      </c>
      <c r="L28" s="9020">
        <v>16</v>
      </c>
      <c r="M28" s="9020">
        <v>16.149999999999999</v>
      </c>
      <c r="N28" s="9017">
        <v>16000</v>
      </c>
      <c r="O28" s="9018">
        <f t="shared" ref="O28:O59" si="2">N28*(100-2.41)/100</f>
        <v>15614.4</v>
      </c>
      <c r="P28" s="9021"/>
    </row>
    <row r="29" spans="1:47" ht="12.75" customHeight="1" x14ac:dyDescent="0.2">
      <c r="A29" s="9022">
        <v>2</v>
      </c>
      <c r="B29" s="9022">
        <v>0.15</v>
      </c>
      <c r="C29" s="9023">
        <v>0.3</v>
      </c>
      <c r="D29" s="9024">
        <v>16000</v>
      </c>
      <c r="E29" s="9025">
        <f t="shared" si="0"/>
        <v>15614.4</v>
      </c>
      <c r="F29" s="9026">
        <v>34</v>
      </c>
      <c r="G29" s="9027">
        <v>8.15</v>
      </c>
      <c r="H29" s="9027">
        <v>8.3000000000000007</v>
      </c>
      <c r="I29" s="9024">
        <v>16000</v>
      </c>
      <c r="J29" s="9025">
        <f t="shared" si="1"/>
        <v>15614.4</v>
      </c>
      <c r="K29" s="9026">
        <v>66</v>
      </c>
      <c r="L29" s="9027">
        <v>16.149999999999999</v>
      </c>
      <c r="M29" s="9027">
        <v>16.3</v>
      </c>
      <c r="N29" s="9024">
        <v>16000</v>
      </c>
      <c r="O29" s="9025">
        <f t="shared" si="2"/>
        <v>15614.4</v>
      </c>
      <c r="P29" s="9028"/>
    </row>
    <row r="30" spans="1:47" ht="12.75" customHeight="1" x14ac:dyDescent="0.2">
      <c r="A30" s="9029">
        <v>3</v>
      </c>
      <c r="B30" s="9030">
        <v>0.3</v>
      </c>
      <c r="C30" s="9031">
        <v>0.45</v>
      </c>
      <c r="D30" s="9032">
        <v>16000</v>
      </c>
      <c r="E30" s="9033">
        <f t="shared" si="0"/>
        <v>15614.4</v>
      </c>
      <c r="F30" s="9034">
        <v>35</v>
      </c>
      <c r="G30" s="9035">
        <v>8.3000000000000007</v>
      </c>
      <c r="H30" s="9035">
        <v>8.4499999999999993</v>
      </c>
      <c r="I30" s="9032">
        <v>16000</v>
      </c>
      <c r="J30" s="9033">
        <f t="shared" si="1"/>
        <v>15614.4</v>
      </c>
      <c r="K30" s="9034">
        <v>67</v>
      </c>
      <c r="L30" s="9035">
        <v>16.3</v>
      </c>
      <c r="M30" s="9035">
        <v>16.45</v>
      </c>
      <c r="N30" s="9032">
        <v>16000</v>
      </c>
      <c r="O30" s="9033">
        <f t="shared" si="2"/>
        <v>15614.4</v>
      </c>
      <c r="P30" s="9036"/>
      <c r="V30" s="9037"/>
    </row>
    <row r="31" spans="1:47" ht="12.75" customHeight="1" x14ac:dyDescent="0.2">
      <c r="A31" s="9038">
        <v>4</v>
      </c>
      <c r="B31" s="9038">
        <v>0.45</v>
      </c>
      <c r="C31" s="9039">
        <v>1</v>
      </c>
      <c r="D31" s="9040">
        <v>16000</v>
      </c>
      <c r="E31" s="9041">
        <f t="shared" si="0"/>
        <v>15614.4</v>
      </c>
      <c r="F31" s="9042">
        <v>36</v>
      </c>
      <c r="G31" s="9039">
        <v>8.4499999999999993</v>
      </c>
      <c r="H31" s="9039">
        <v>9</v>
      </c>
      <c r="I31" s="9040">
        <v>16000</v>
      </c>
      <c r="J31" s="9041">
        <f t="shared" si="1"/>
        <v>15614.4</v>
      </c>
      <c r="K31" s="9042">
        <v>68</v>
      </c>
      <c r="L31" s="9039">
        <v>16.45</v>
      </c>
      <c r="M31" s="9039">
        <v>17</v>
      </c>
      <c r="N31" s="9040">
        <v>16000</v>
      </c>
      <c r="O31" s="9041">
        <f t="shared" si="2"/>
        <v>15614.4</v>
      </c>
      <c r="P31" s="9043"/>
    </row>
    <row r="32" spans="1:47" ht="12.75" customHeight="1" x14ac:dyDescent="0.2">
      <c r="A32" s="9044">
        <v>5</v>
      </c>
      <c r="B32" s="9045">
        <v>1</v>
      </c>
      <c r="C32" s="9046">
        <v>1.1499999999999999</v>
      </c>
      <c r="D32" s="9047">
        <v>16000</v>
      </c>
      <c r="E32" s="9048">
        <f t="shared" si="0"/>
        <v>15614.4</v>
      </c>
      <c r="F32" s="9049">
        <v>37</v>
      </c>
      <c r="G32" s="9045">
        <v>9</v>
      </c>
      <c r="H32" s="9045">
        <v>9.15</v>
      </c>
      <c r="I32" s="9047">
        <v>16000</v>
      </c>
      <c r="J32" s="9048">
        <f t="shared" si="1"/>
        <v>15614.4</v>
      </c>
      <c r="K32" s="9049">
        <v>69</v>
      </c>
      <c r="L32" s="9045">
        <v>17</v>
      </c>
      <c r="M32" s="9045">
        <v>17.149999999999999</v>
      </c>
      <c r="N32" s="9047">
        <v>16000</v>
      </c>
      <c r="O32" s="9048">
        <f t="shared" si="2"/>
        <v>15614.4</v>
      </c>
      <c r="P32" s="9050"/>
      <c r="AQ32" s="9047"/>
    </row>
    <row r="33" spans="1:16" ht="12.75" customHeight="1" x14ac:dyDescent="0.2">
      <c r="A33" s="9051">
        <v>6</v>
      </c>
      <c r="B33" s="9052">
        <v>1.1499999999999999</v>
      </c>
      <c r="C33" s="9053">
        <v>1.3</v>
      </c>
      <c r="D33" s="9054">
        <v>16000</v>
      </c>
      <c r="E33" s="9055">
        <f t="shared" si="0"/>
        <v>15614.4</v>
      </c>
      <c r="F33" s="9056">
        <v>38</v>
      </c>
      <c r="G33" s="9053">
        <v>9.15</v>
      </c>
      <c r="H33" s="9053">
        <v>9.3000000000000007</v>
      </c>
      <c r="I33" s="9054">
        <v>16000</v>
      </c>
      <c r="J33" s="9055">
        <f t="shared" si="1"/>
        <v>15614.4</v>
      </c>
      <c r="K33" s="9056">
        <v>70</v>
      </c>
      <c r="L33" s="9053">
        <v>17.149999999999999</v>
      </c>
      <c r="M33" s="9053">
        <v>17.3</v>
      </c>
      <c r="N33" s="9054">
        <v>16000</v>
      </c>
      <c r="O33" s="9055">
        <f t="shared" si="2"/>
        <v>15614.4</v>
      </c>
      <c r="P33" s="9057"/>
    </row>
    <row r="34" spans="1:16" x14ac:dyDescent="0.2">
      <c r="A34" s="9058">
        <v>7</v>
      </c>
      <c r="B34" s="9059">
        <v>1.3</v>
      </c>
      <c r="C34" s="9060">
        <v>1.45</v>
      </c>
      <c r="D34" s="9061">
        <v>16000</v>
      </c>
      <c r="E34" s="9062">
        <f t="shared" si="0"/>
        <v>15614.4</v>
      </c>
      <c r="F34" s="9063">
        <v>39</v>
      </c>
      <c r="G34" s="9064">
        <v>9.3000000000000007</v>
      </c>
      <c r="H34" s="9064">
        <v>9.4499999999999993</v>
      </c>
      <c r="I34" s="9061">
        <v>16000</v>
      </c>
      <c r="J34" s="9062">
        <f t="shared" si="1"/>
        <v>15614.4</v>
      </c>
      <c r="K34" s="9063">
        <v>71</v>
      </c>
      <c r="L34" s="9064">
        <v>17.3</v>
      </c>
      <c r="M34" s="9064">
        <v>17.45</v>
      </c>
      <c r="N34" s="9061">
        <v>16000</v>
      </c>
      <c r="O34" s="9062">
        <f t="shared" si="2"/>
        <v>15614.4</v>
      </c>
      <c r="P34" s="9065"/>
    </row>
    <row r="35" spans="1:16" x14ac:dyDescent="0.2">
      <c r="A35" s="9066">
        <v>8</v>
      </c>
      <c r="B35" s="9066">
        <v>1.45</v>
      </c>
      <c r="C35" s="9067">
        <v>2</v>
      </c>
      <c r="D35" s="9068">
        <v>16000</v>
      </c>
      <c r="E35" s="9069">
        <f t="shared" si="0"/>
        <v>15614.4</v>
      </c>
      <c r="F35" s="9070">
        <v>40</v>
      </c>
      <c r="G35" s="9067">
        <v>9.4499999999999993</v>
      </c>
      <c r="H35" s="9067">
        <v>10</v>
      </c>
      <c r="I35" s="9068">
        <v>16000</v>
      </c>
      <c r="J35" s="9069">
        <f t="shared" si="1"/>
        <v>15614.4</v>
      </c>
      <c r="K35" s="9070">
        <v>72</v>
      </c>
      <c r="L35" s="9071">
        <v>17.45</v>
      </c>
      <c r="M35" s="9067">
        <v>18</v>
      </c>
      <c r="N35" s="9068">
        <v>16000</v>
      </c>
      <c r="O35" s="9069">
        <f t="shared" si="2"/>
        <v>15614.4</v>
      </c>
      <c r="P35" s="9072"/>
    </row>
    <row r="36" spans="1:16" x14ac:dyDescent="0.2">
      <c r="A36" s="9073">
        <v>9</v>
      </c>
      <c r="B36" s="9074">
        <v>2</v>
      </c>
      <c r="C36" s="9075">
        <v>2.15</v>
      </c>
      <c r="D36" s="9076">
        <v>16000</v>
      </c>
      <c r="E36" s="9077">
        <f t="shared" si="0"/>
        <v>15614.4</v>
      </c>
      <c r="F36" s="9078">
        <v>41</v>
      </c>
      <c r="G36" s="9079">
        <v>10</v>
      </c>
      <c r="H36" s="9080">
        <v>10.15</v>
      </c>
      <c r="I36" s="9076">
        <v>16000</v>
      </c>
      <c r="J36" s="9077">
        <f t="shared" si="1"/>
        <v>15614.4</v>
      </c>
      <c r="K36" s="9078">
        <v>73</v>
      </c>
      <c r="L36" s="9080">
        <v>18</v>
      </c>
      <c r="M36" s="9079">
        <v>18.149999999999999</v>
      </c>
      <c r="N36" s="9076">
        <v>16000</v>
      </c>
      <c r="O36" s="9077">
        <f t="shared" si="2"/>
        <v>15614.4</v>
      </c>
      <c r="P36" s="9081"/>
    </row>
    <row r="37" spans="1:16" x14ac:dyDescent="0.2">
      <c r="A37" s="9082">
        <v>10</v>
      </c>
      <c r="B37" s="9082">
        <v>2.15</v>
      </c>
      <c r="C37" s="9083">
        <v>2.2999999999999998</v>
      </c>
      <c r="D37" s="9084">
        <v>16000</v>
      </c>
      <c r="E37" s="9085">
        <f t="shared" si="0"/>
        <v>15614.4</v>
      </c>
      <c r="F37" s="9086">
        <v>42</v>
      </c>
      <c r="G37" s="9083">
        <v>10.15</v>
      </c>
      <c r="H37" s="9087">
        <v>10.3</v>
      </c>
      <c r="I37" s="9084">
        <v>16000</v>
      </c>
      <c r="J37" s="9085">
        <f t="shared" si="1"/>
        <v>15614.4</v>
      </c>
      <c r="K37" s="9086">
        <v>74</v>
      </c>
      <c r="L37" s="9087">
        <v>18.149999999999999</v>
      </c>
      <c r="M37" s="9083">
        <v>18.3</v>
      </c>
      <c r="N37" s="9084">
        <v>16000</v>
      </c>
      <c r="O37" s="9085">
        <f t="shared" si="2"/>
        <v>15614.4</v>
      </c>
      <c r="P37" s="9088"/>
    </row>
    <row r="38" spans="1:16" x14ac:dyDescent="0.2">
      <c r="A38" s="9089">
        <v>11</v>
      </c>
      <c r="B38" s="9090">
        <v>2.2999999999999998</v>
      </c>
      <c r="C38" s="9091">
        <v>2.4500000000000002</v>
      </c>
      <c r="D38" s="9092">
        <v>16000</v>
      </c>
      <c r="E38" s="9093">
        <f t="shared" si="0"/>
        <v>15614.4</v>
      </c>
      <c r="F38" s="9094">
        <v>43</v>
      </c>
      <c r="G38" s="9095">
        <v>10.3</v>
      </c>
      <c r="H38" s="9096">
        <v>10.45</v>
      </c>
      <c r="I38" s="9092">
        <v>16000</v>
      </c>
      <c r="J38" s="9093">
        <f t="shared" si="1"/>
        <v>15614.4</v>
      </c>
      <c r="K38" s="9094">
        <v>75</v>
      </c>
      <c r="L38" s="9096">
        <v>18.3</v>
      </c>
      <c r="M38" s="9095">
        <v>18.45</v>
      </c>
      <c r="N38" s="9092">
        <v>16000</v>
      </c>
      <c r="O38" s="9093">
        <f t="shared" si="2"/>
        <v>15614.4</v>
      </c>
      <c r="P38" s="9097"/>
    </row>
    <row r="39" spans="1:16" x14ac:dyDescent="0.2">
      <c r="A39" s="9098">
        <v>12</v>
      </c>
      <c r="B39" s="9098">
        <v>2.4500000000000002</v>
      </c>
      <c r="C39" s="9099">
        <v>3</v>
      </c>
      <c r="D39" s="9100">
        <v>16000</v>
      </c>
      <c r="E39" s="9101">
        <f t="shared" si="0"/>
        <v>15614.4</v>
      </c>
      <c r="F39" s="9102">
        <v>44</v>
      </c>
      <c r="G39" s="9099">
        <v>10.45</v>
      </c>
      <c r="H39" s="9103">
        <v>11</v>
      </c>
      <c r="I39" s="9100">
        <v>16000</v>
      </c>
      <c r="J39" s="9101">
        <f t="shared" si="1"/>
        <v>15614.4</v>
      </c>
      <c r="K39" s="9102">
        <v>76</v>
      </c>
      <c r="L39" s="9103">
        <v>18.45</v>
      </c>
      <c r="M39" s="9099">
        <v>19</v>
      </c>
      <c r="N39" s="9100">
        <v>16000</v>
      </c>
      <c r="O39" s="9101">
        <f t="shared" si="2"/>
        <v>15614.4</v>
      </c>
      <c r="P39" s="9104"/>
    </row>
    <row r="40" spans="1:16" x14ac:dyDescent="0.2">
      <c r="A40" s="9105">
        <v>13</v>
      </c>
      <c r="B40" s="9106">
        <v>3</v>
      </c>
      <c r="C40" s="9107">
        <v>3.15</v>
      </c>
      <c r="D40" s="9108">
        <v>16000</v>
      </c>
      <c r="E40" s="9109">
        <f t="shared" si="0"/>
        <v>15614.4</v>
      </c>
      <c r="F40" s="9110">
        <v>45</v>
      </c>
      <c r="G40" s="9111">
        <v>11</v>
      </c>
      <c r="H40" s="9112">
        <v>11.15</v>
      </c>
      <c r="I40" s="9108">
        <v>16000</v>
      </c>
      <c r="J40" s="9109">
        <f t="shared" si="1"/>
        <v>15614.4</v>
      </c>
      <c r="K40" s="9110">
        <v>77</v>
      </c>
      <c r="L40" s="9112">
        <v>19</v>
      </c>
      <c r="M40" s="9111">
        <v>19.149999999999999</v>
      </c>
      <c r="N40" s="9108">
        <v>16000</v>
      </c>
      <c r="O40" s="9109">
        <f t="shared" si="2"/>
        <v>15614.4</v>
      </c>
      <c r="P40" s="9113"/>
    </row>
    <row r="41" spans="1:16" x14ac:dyDescent="0.2">
      <c r="A41" s="9114">
        <v>14</v>
      </c>
      <c r="B41" s="9114">
        <v>3.15</v>
      </c>
      <c r="C41" s="9115">
        <v>3.3</v>
      </c>
      <c r="D41" s="9116">
        <v>16000</v>
      </c>
      <c r="E41" s="9117">
        <f t="shared" si="0"/>
        <v>15614.4</v>
      </c>
      <c r="F41" s="9118">
        <v>46</v>
      </c>
      <c r="G41" s="9119">
        <v>11.15</v>
      </c>
      <c r="H41" s="9115">
        <v>11.3</v>
      </c>
      <c r="I41" s="9116">
        <v>16000</v>
      </c>
      <c r="J41" s="9117">
        <f t="shared" si="1"/>
        <v>15614.4</v>
      </c>
      <c r="K41" s="9118">
        <v>78</v>
      </c>
      <c r="L41" s="9115">
        <v>19.149999999999999</v>
      </c>
      <c r="M41" s="9119">
        <v>19.3</v>
      </c>
      <c r="N41" s="9116">
        <v>16000</v>
      </c>
      <c r="O41" s="9117">
        <f t="shared" si="2"/>
        <v>15614.4</v>
      </c>
      <c r="P41" s="9120"/>
    </row>
    <row r="42" spans="1:16" x14ac:dyDescent="0.2">
      <c r="A42" s="9121">
        <v>15</v>
      </c>
      <c r="B42" s="9122">
        <v>3.3</v>
      </c>
      <c r="C42" s="9123">
        <v>3.45</v>
      </c>
      <c r="D42" s="9124">
        <v>16000</v>
      </c>
      <c r="E42" s="9125">
        <f t="shared" si="0"/>
        <v>15614.4</v>
      </c>
      <c r="F42" s="9126">
        <v>47</v>
      </c>
      <c r="G42" s="9127">
        <v>11.3</v>
      </c>
      <c r="H42" s="9128">
        <v>11.45</v>
      </c>
      <c r="I42" s="9124">
        <v>16000</v>
      </c>
      <c r="J42" s="9125">
        <f t="shared" si="1"/>
        <v>15614.4</v>
      </c>
      <c r="K42" s="9126">
        <v>79</v>
      </c>
      <c r="L42" s="9128">
        <v>19.3</v>
      </c>
      <c r="M42" s="9127">
        <v>19.45</v>
      </c>
      <c r="N42" s="9124">
        <v>16000</v>
      </c>
      <c r="O42" s="9125">
        <f t="shared" si="2"/>
        <v>15614.4</v>
      </c>
      <c r="P42" s="9129"/>
    </row>
    <row r="43" spans="1:16" x14ac:dyDescent="0.2">
      <c r="A43" s="9130">
        <v>16</v>
      </c>
      <c r="B43" s="9130">
        <v>3.45</v>
      </c>
      <c r="C43" s="9131">
        <v>4</v>
      </c>
      <c r="D43" s="9132">
        <v>16000</v>
      </c>
      <c r="E43" s="9133">
        <f t="shared" si="0"/>
        <v>15614.4</v>
      </c>
      <c r="F43" s="9134">
        <v>48</v>
      </c>
      <c r="G43" s="9135">
        <v>11.45</v>
      </c>
      <c r="H43" s="9131">
        <v>12</v>
      </c>
      <c r="I43" s="9132">
        <v>16000</v>
      </c>
      <c r="J43" s="9133">
        <f t="shared" si="1"/>
        <v>15614.4</v>
      </c>
      <c r="K43" s="9134">
        <v>80</v>
      </c>
      <c r="L43" s="9131">
        <v>19.45</v>
      </c>
      <c r="M43" s="9131">
        <v>20</v>
      </c>
      <c r="N43" s="9132">
        <v>16000</v>
      </c>
      <c r="O43" s="9133">
        <f t="shared" si="2"/>
        <v>15614.4</v>
      </c>
      <c r="P43" s="9136"/>
    </row>
    <row r="44" spans="1:16" x14ac:dyDescent="0.2">
      <c r="A44" s="9137">
        <v>17</v>
      </c>
      <c r="B44" s="9138">
        <v>4</v>
      </c>
      <c r="C44" s="9139">
        <v>4.1500000000000004</v>
      </c>
      <c r="D44" s="9140">
        <v>16000</v>
      </c>
      <c r="E44" s="9141">
        <f t="shared" si="0"/>
        <v>15614.4</v>
      </c>
      <c r="F44" s="9142">
        <v>49</v>
      </c>
      <c r="G44" s="9143">
        <v>12</v>
      </c>
      <c r="H44" s="9144">
        <v>12.15</v>
      </c>
      <c r="I44" s="9140">
        <v>16000</v>
      </c>
      <c r="J44" s="9141">
        <f t="shared" si="1"/>
        <v>15614.4</v>
      </c>
      <c r="K44" s="9142">
        <v>81</v>
      </c>
      <c r="L44" s="9144">
        <v>20</v>
      </c>
      <c r="M44" s="9143">
        <v>20.149999999999999</v>
      </c>
      <c r="N44" s="9140">
        <v>16000</v>
      </c>
      <c r="O44" s="9141">
        <f t="shared" si="2"/>
        <v>15614.4</v>
      </c>
      <c r="P44" s="9145"/>
    </row>
    <row r="45" spans="1:16" x14ac:dyDescent="0.2">
      <c r="A45" s="9146">
        <v>18</v>
      </c>
      <c r="B45" s="9146">
        <v>4.1500000000000004</v>
      </c>
      <c r="C45" s="9147">
        <v>4.3</v>
      </c>
      <c r="D45" s="9148">
        <v>16000</v>
      </c>
      <c r="E45" s="9149">
        <f t="shared" si="0"/>
        <v>15614.4</v>
      </c>
      <c r="F45" s="9150">
        <v>50</v>
      </c>
      <c r="G45" s="9151">
        <v>12.15</v>
      </c>
      <c r="H45" s="9147">
        <v>12.3</v>
      </c>
      <c r="I45" s="9148">
        <v>16000</v>
      </c>
      <c r="J45" s="9149">
        <f t="shared" si="1"/>
        <v>15614.4</v>
      </c>
      <c r="K45" s="9150">
        <v>82</v>
      </c>
      <c r="L45" s="9147">
        <v>20.149999999999999</v>
      </c>
      <c r="M45" s="9151">
        <v>20.3</v>
      </c>
      <c r="N45" s="9148">
        <v>16000</v>
      </c>
      <c r="O45" s="9149">
        <f t="shared" si="2"/>
        <v>15614.4</v>
      </c>
      <c r="P45" s="9152"/>
    </row>
    <row r="46" spans="1:16" x14ac:dyDescent="0.2">
      <c r="A46" s="9153">
        <v>19</v>
      </c>
      <c r="B46" s="9154">
        <v>4.3</v>
      </c>
      <c r="C46" s="9155">
        <v>4.45</v>
      </c>
      <c r="D46" s="9156">
        <v>16000</v>
      </c>
      <c r="E46" s="9157">
        <f t="shared" si="0"/>
        <v>15614.4</v>
      </c>
      <c r="F46" s="9158">
        <v>51</v>
      </c>
      <c r="G46" s="9159">
        <v>12.3</v>
      </c>
      <c r="H46" s="9160">
        <v>12.45</v>
      </c>
      <c r="I46" s="9156">
        <v>16000</v>
      </c>
      <c r="J46" s="9157">
        <f t="shared" si="1"/>
        <v>15614.4</v>
      </c>
      <c r="K46" s="9158">
        <v>83</v>
      </c>
      <c r="L46" s="9160">
        <v>20.3</v>
      </c>
      <c r="M46" s="9159">
        <v>20.45</v>
      </c>
      <c r="N46" s="9156">
        <v>16000</v>
      </c>
      <c r="O46" s="9157">
        <f t="shared" si="2"/>
        <v>15614.4</v>
      </c>
      <c r="P46" s="9161"/>
    </row>
    <row r="47" spans="1:16" x14ac:dyDescent="0.2">
      <c r="A47" s="9162">
        <v>20</v>
      </c>
      <c r="B47" s="9162">
        <v>4.45</v>
      </c>
      <c r="C47" s="9163">
        <v>5</v>
      </c>
      <c r="D47" s="9164">
        <v>16000</v>
      </c>
      <c r="E47" s="9165">
        <f t="shared" si="0"/>
        <v>15614.4</v>
      </c>
      <c r="F47" s="9166">
        <v>52</v>
      </c>
      <c r="G47" s="9167">
        <v>12.45</v>
      </c>
      <c r="H47" s="9163">
        <v>13</v>
      </c>
      <c r="I47" s="9164">
        <v>16000</v>
      </c>
      <c r="J47" s="9165">
        <f t="shared" si="1"/>
        <v>15614.4</v>
      </c>
      <c r="K47" s="9166">
        <v>84</v>
      </c>
      <c r="L47" s="9163">
        <v>20.45</v>
      </c>
      <c r="M47" s="9167">
        <v>21</v>
      </c>
      <c r="N47" s="9164">
        <v>16000</v>
      </c>
      <c r="O47" s="9165">
        <f t="shared" si="2"/>
        <v>15614.4</v>
      </c>
      <c r="P47" s="9168"/>
    </row>
    <row r="48" spans="1:16" x14ac:dyDescent="0.2">
      <c r="A48" s="9169">
        <v>21</v>
      </c>
      <c r="B48" s="9170">
        <v>5</v>
      </c>
      <c r="C48" s="9171">
        <v>5.15</v>
      </c>
      <c r="D48" s="9172">
        <v>16000</v>
      </c>
      <c r="E48" s="9173">
        <f t="shared" si="0"/>
        <v>15614.4</v>
      </c>
      <c r="F48" s="9174">
        <v>53</v>
      </c>
      <c r="G48" s="9170">
        <v>13</v>
      </c>
      <c r="H48" s="9175">
        <v>13.15</v>
      </c>
      <c r="I48" s="9172">
        <v>16000</v>
      </c>
      <c r="J48" s="9173">
        <f t="shared" si="1"/>
        <v>15614.4</v>
      </c>
      <c r="K48" s="9174">
        <v>85</v>
      </c>
      <c r="L48" s="9175">
        <v>21</v>
      </c>
      <c r="M48" s="9170">
        <v>21.15</v>
      </c>
      <c r="N48" s="9172">
        <v>16000</v>
      </c>
      <c r="O48" s="9173">
        <f t="shared" si="2"/>
        <v>15614.4</v>
      </c>
      <c r="P48" s="9176"/>
    </row>
    <row r="49" spans="1:17" x14ac:dyDescent="0.2">
      <c r="A49" s="9177">
        <v>22</v>
      </c>
      <c r="B49" s="9178">
        <v>5.15</v>
      </c>
      <c r="C49" s="9179">
        <v>5.3</v>
      </c>
      <c r="D49" s="9180">
        <v>16000</v>
      </c>
      <c r="E49" s="9181">
        <f t="shared" si="0"/>
        <v>15614.4</v>
      </c>
      <c r="F49" s="9182">
        <v>54</v>
      </c>
      <c r="G49" s="9183">
        <v>13.15</v>
      </c>
      <c r="H49" s="9179">
        <v>13.3</v>
      </c>
      <c r="I49" s="9180">
        <v>16000</v>
      </c>
      <c r="J49" s="9181">
        <f t="shared" si="1"/>
        <v>15614.4</v>
      </c>
      <c r="K49" s="9182">
        <v>86</v>
      </c>
      <c r="L49" s="9179">
        <v>21.15</v>
      </c>
      <c r="M49" s="9183">
        <v>21.3</v>
      </c>
      <c r="N49" s="9180">
        <v>16000</v>
      </c>
      <c r="O49" s="9181">
        <f t="shared" si="2"/>
        <v>15614.4</v>
      </c>
      <c r="P49" s="9184"/>
    </row>
    <row r="50" spans="1:17" x14ac:dyDescent="0.2">
      <c r="A50" s="9185">
        <v>23</v>
      </c>
      <c r="B50" s="9186">
        <v>5.3</v>
      </c>
      <c r="C50" s="9187">
        <v>5.45</v>
      </c>
      <c r="D50" s="9188">
        <v>16000</v>
      </c>
      <c r="E50" s="9189">
        <f t="shared" si="0"/>
        <v>15614.4</v>
      </c>
      <c r="F50" s="9190">
        <v>55</v>
      </c>
      <c r="G50" s="9186">
        <v>13.3</v>
      </c>
      <c r="H50" s="9191">
        <v>13.45</v>
      </c>
      <c r="I50" s="9188">
        <v>16000</v>
      </c>
      <c r="J50" s="9189">
        <f t="shared" si="1"/>
        <v>15614.4</v>
      </c>
      <c r="K50" s="9190">
        <v>87</v>
      </c>
      <c r="L50" s="9191">
        <v>21.3</v>
      </c>
      <c r="M50" s="9186">
        <v>21.45</v>
      </c>
      <c r="N50" s="9188">
        <v>16000</v>
      </c>
      <c r="O50" s="9189">
        <f t="shared" si="2"/>
        <v>15614.4</v>
      </c>
      <c r="P50" s="9192"/>
    </row>
    <row r="51" spans="1:17" x14ac:dyDescent="0.2">
      <c r="A51" s="9193">
        <v>24</v>
      </c>
      <c r="B51" s="9194">
        <v>5.45</v>
      </c>
      <c r="C51" s="9195">
        <v>6</v>
      </c>
      <c r="D51" s="9196">
        <v>16000</v>
      </c>
      <c r="E51" s="9197">
        <f t="shared" si="0"/>
        <v>15614.4</v>
      </c>
      <c r="F51" s="9198">
        <v>56</v>
      </c>
      <c r="G51" s="9199">
        <v>13.45</v>
      </c>
      <c r="H51" s="9195">
        <v>14</v>
      </c>
      <c r="I51" s="9196">
        <v>16000</v>
      </c>
      <c r="J51" s="9197">
        <f t="shared" si="1"/>
        <v>15614.4</v>
      </c>
      <c r="K51" s="9198">
        <v>88</v>
      </c>
      <c r="L51" s="9195">
        <v>21.45</v>
      </c>
      <c r="M51" s="9199">
        <v>22</v>
      </c>
      <c r="N51" s="9196">
        <v>16000</v>
      </c>
      <c r="O51" s="9197">
        <f t="shared" si="2"/>
        <v>15614.4</v>
      </c>
      <c r="P51" s="9200"/>
    </row>
    <row r="52" spans="1:17" x14ac:dyDescent="0.2">
      <c r="A52" s="9201">
        <v>25</v>
      </c>
      <c r="B52" s="9202">
        <v>6</v>
      </c>
      <c r="C52" s="9203">
        <v>6.15</v>
      </c>
      <c r="D52" s="9204">
        <v>16000</v>
      </c>
      <c r="E52" s="9205">
        <f t="shared" si="0"/>
        <v>15614.4</v>
      </c>
      <c r="F52" s="9206">
        <v>57</v>
      </c>
      <c r="G52" s="9202">
        <v>14</v>
      </c>
      <c r="H52" s="9207">
        <v>14.15</v>
      </c>
      <c r="I52" s="9204">
        <v>16000</v>
      </c>
      <c r="J52" s="9205">
        <f t="shared" si="1"/>
        <v>15614.4</v>
      </c>
      <c r="K52" s="9206">
        <v>89</v>
      </c>
      <c r="L52" s="9207">
        <v>22</v>
      </c>
      <c r="M52" s="9202">
        <v>22.15</v>
      </c>
      <c r="N52" s="9204">
        <v>16000</v>
      </c>
      <c r="O52" s="9205">
        <f t="shared" si="2"/>
        <v>15614.4</v>
      </c>
      <c r="P52" s="9208"/>
    </row>
    <row r="53" spans="1:17" x14ac:dyDescent="0.2">
      <c r="A53" s="9209">
        <v>26</v>
      </c>
      <c r="B53" s="9210">
        <v>6.15</v>
      </c>
      <c r="C53" s="9211">
        <v>6.3</v>
      </c>
      <c r="D53" s="9212">
        <v>16000</v>
      </c>
      <c r="E53" s="9213">
        <f t="shared" si="0"/>
        <v>15614.4</v>
      </c>
      <c r="F53" s="9214">
        <v>58</v>
      </c>
      <c r="G53" s="9215">
        <v>14.15</v>
      </c>
      <c r="H53" s="9211">
        <v>14.3</v>
      </c>
      <c r="I53" s="9212">
        <v>16000</v>
      </c>
      <c r="J53" s="9213">
        <f t="shared" si="1"/>
        <v>15614.4</v>
      </c>
      <c r="K53" s="9214">
        <v>90</v>
      </c>
      <c r="L53" s="9211">
        <v>22.15</v>
      </c>
      <c r="M53" s="9215">
        <v>22.3</v>
      </c>
      <c r="N53" s="9212">
        <v>16000</v>
      </c>
      <c r="O53" s="9213">
        <f t="shared" si="2"/>
        <v>15614.4</v>
      </c>
      <c r="P53" s="9216"/>
    </row>
    <row r="54" spans="1:17" x14ac:dyDescent="0.2">
      <c r="A54" s="9217">
        <v>27</v>
      </c>
      <c r="B54" s="9218">
        <v>6.3</v>
      </c>
      <c r="C54" s="9219">
        <v>6.45</v>
      </c>
      <c r="D54" s="9220">
        <v>16000</v>
      </c>
      <c r="E54" s="9221">
        <f t="shared" si="0"/>
        <v>15614.4</v>
      </c>
      <c r="F54" s="9222">
        <v>59</v>
      </c>
      <c r="G54" s="9218">
        <v>14.3</v>
      </c>
      <c r="H54" s="9223">
        <v>14.45</v>
      </c>
      <c r="I54" s="9220">
        <v>16000</v>
      </c>
      <c r="J54" s="9221">
        <f t="shared" si="1"/>
        <v>15614.4</v>
      </c>
      <c r="K54" s="9222">
        <v>91</v>
      </c>
      <c r="L54" s="9223">
        <v>22.3</v>
      </c>
      <c r="M54" s="9218">
        <v>22.45</v>
      </c>
      <c r="N54" s="9220">
        <v>16000</v>
      </c>
      <c r="O54" s="9221">
        <f t="shared" si="2"/>
        <v>15614.4</v>
      </c>
      <c r="P54" s="9224"/>
    </row>
    <row r="55" spans="1:17" x14ac:dyDescent="0.2">
      <c r="A55" s="9225">
        <v>28</v>
      </c>
      <c r="B55" s="9226">
        <v>6.45</v>
      </c>
      <c r="C55" s="9227">
        <v>7</v>
      </c>
      <c r="D55" s="9228">
        <v>16000</v>
      </c>
      <c r="E55" s="9229">
        <f t="shared" si="0"/>
        <v>15614.4</v>
      </c>
      <c r="F55" s="9230">
        <v>60</v>
      </c>
      <c r="G55" s="9231">
        <v>14.45</v>
      </c>
      <c r="H55" s="9231">
        <v>15</v>
      </c>
      <c r="I55" s="9228">
        <v>16000</v>
      </c>
      <c r="J55" s="9229">
        <f t="shared" si="1"/>
        <v>15614.4</v>
      </c>
      <c r="K55" s="9230">
        <v>92</v>
      </c>
      <c r="L55" s="9227">
        <v>22.45</v>
      </c>
      <c r="M55" s="9231">
        <v>23</v>
      </c>
      <c r="N55" s="9228">
        <v>16000</v>
      </c>
      <c r="O55" s="9229">
        <f t="shared" si="2"/>
        <v>15614.4</v>
      </c>
      <c r="P55" s="9232"/>
    </row>
    <row r="56" spans="1:17" x14ac:dyDescent="0.2">
      <c r="A56" s="9233">
        <v>29</v>
      </c>
      <c r="B56" s="9234">
        <v>7</v>
      </c>
      <c r="C56" s="9235">
        <v>7.15</v>
      </c>
      <c r="D56" s="9236">
        <v>16000</v>
      </c>
      <c r="E56" s="9237">
        <f t="shared" si="0"/>
        <v>15614.4</v>
      </c>
      <c r="F56" s="9238">
        <v>61</v>
      </c>
      <c r="G56" s="9234">
        <v>15</v>
      </c>
      <c r="H56" s="9234">
        <v>15.15</v>
      </c>
      <c r="I56" s="9236">
        <v>16000</v>
      </c>
      <c r="J56" s="9237">
        <f t="shared" si="1"/>
        <v>15614.4</v>
      </c>
      <c r="K56" s="9238">
        <v>93</v>
      </c>
      <c r="L56" s="9239">
        <v>23</v>
      </c>
      <c r="M56" s="9234">
        <v>23.15</v>
      </c>
      <c r="N56" s="9236">
        <v>16000</v>
      </c>
      <c r="O56" s="9237">
        <f t="shared" si="2"/>
        <v>15614.4</v>
      </c>
      <c r="P56" s="9240"/>
    </row>
    <row r="57" spans="1:17" x14ac:dyDescent="0.2">
      <c r="A57" s="9241">
        <v>30</v>
      </c>
      <c r="B57" s="9242">
        <v>7.15</v>
      </c>
      <c r="C57" s="9243">
        <v>7.3</v>
      </c>
      <c r="D57" s="9244">
        <v>16000</v>
      </c>
      <c r="E57" s="9245">
        <f t="shared" si="0"/>
        <v>15614.4</v>
      </c>
      <c r="F57" s="9246">
        <v>62</v>
      </c>
      <c r="G57" s="9247">
        <v>15.15</v>
      </c>
      <c r="H57" s="9247">
        <v>15.3</v>
      </c>
      <c r="I57" s="9244">
        <v>16000</v>
      </c>
      <c r="J57" s="9245">
        <f t="shared" si="1"/>
        <v>15614.4</v>
      </c>
      <c r="K57" s="9246">
        <v>94</v>
      </c>
      <c r="L57" s="9247">
        <v>23.15</v>
      </c>
      <c r="M57" s="9247">
        <v>23.3</v>
      </c>
      <c r="N57" s="9244">
        <v>16000</v>
      </c>
      <c r="O57" s="9245">
        <f t="shared" si="2"/>
        <v>15614.4</v>
      </c>
      <c r="P57" s="9248"/>
    </row>
    <row r="58" spans="1:17" x14ac:dyDescent="0.2">
      <c r="A58" s="9249">
        <v>31</v>
      </c>
      <c r="B58" s="9250">
        <v>7.3</v>
      </c>
      <c r="C58" s="9251">
        <v>7.45</v>
      </c>
      <c r="D58" s="9252">
        <v>16000</v>
      </c>
      <c r="E58" s="9253">
        <f t="shared" si="0"/>
        <v>15614.4</v>
      </c>
      <c r="F58" s="9254">
        <v>63</v>
      </c>
      <c r="G58" s="9250">
        <v>15.3</v>
      </c>
      <c r="H58" s="9250">
        <v>15.45</v>
      </c>
      <c r="I58" s="9252">
        <v>16000</v>
      </c>
      <c r="J58" s="9253">
        <f t="shared" si="1"/>
        <v>15614.4</v>
      </c>
      <c r="K58" s="9254">
        <v>95</v>
      </c>
      <c r="L58" s="9250">
        <v>23.3</v>
      </c>
      <c r="M58" s="9250">
        <v>23.45</v>
      </c>
      <c r="N58" s="9252">
        <v>16000</v>
      </c>
      <c r="O58" s="9253">
        <f t="shared" si="2"/>
        <v>15614.4</v>
      </c>
      <c r="P58" s="9255"/>
    </row>
    <row r="59" spans="1:17" x14ac:dyDescent="0.2">
      <c r="A59" s="9256">
        <v>32</v>
      </c>
      <c r="B59" s="9257">
        <v>7.45</v>
      </c>
      <c r="C59" s="9258">
        <v>8</v>
      </c>
      <c r="D59" s="9259">
        <v>16000</v>
      </c>
      <c r="E59" s="9260">
        <f t="shared" si="0"/>
        <v>15614.4</v>
      </c>
      <c r="F59" s="9261">
        <v>64</v>
      </c>
      <c r="G59" s="9262">
        <v>15.45</v>
      </c>
      <c r="H59" s="9262">
        <v>16</v>
      </c>
      <c r="I59" s="9259">
        <v>16000</v>
      </c>
      <c r="J59" s="9260">
        <f t="shared" si="1"/>
        <v>15614.4</v>
      </c>
      <c r="K59" s="9261">
        <v>96</v>
      </c>
      <c r="L59" s="9262">
        <v>23.45</v>
      </c>
      <c r="M59" s="9262">
        <v>24</v>
      </c>
      <c r="N59" s="9259">
        <v>16000</v>
      </c>
      <c r="O59" s="9260">
        <f t="shared" si="2"/>
        <v>15614.4</v>
      </c>
      <c r="P59" s="9263"/>
      <c r="Q59">
        <f>AVERAGE(D28:D59,I28:I59,N28:N59)/1000</f>
        <v>16</v>
      </c>
    </row>
    <row r="60" spans="1:17" x14ac:dyDescent="0.2">
      <c r="A60" s="9264" t="s">
        <v>27</v>
      </c>
      <c r="B60" s="9265"/>
      <c r="C60" s="9265"/>
      <c r="D60" s="9266">
        <f>SUM(D28:D59)</f>
        <v>512000</v>
      </c>
      <c r="E60" s="9267">
        <f>SUM(E28:E59)</f>
        <v>499660.80000000028</v>
      </c>
      <c r="F60" s="9265"/>
      <c r="G60" s="9265"/>
      <c r="H60" s="9265"/>
      <c r="I60" s="9266">
        <f>SUM(I28:I59)</f>
        <v>512000</v>
      </c>
      <c r="J60" s="9267">
        <f>SUM(J28:J59)</f>
        <v>499660.80000000028</v>
      </c>
      <c r="K60" s="9265"/>
      <c r="L60" s="9265"/>
      <c r="M60" s="9265"/>
      <c r="N60" s="9265">
        <f>SUM(N28:N59)</f>
        <v>512000</v>
      </c>
      <c r="O60" s="9267">
        <f>SUM(O28:O59)</f>
        <v>499660.80000000028</v>
      </c>
      <c r="P60" s="9268"/>
    </row>
    <row r="64" spans="1:17" x14ac:dyDescent="0.2">
      <c r="A64" t="s">
        <v>95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9269"/>
      <c r="B66" s="9270"/>
      <c r="C66" s="9270"/>
      <c r="D66" s="9271"/>
      <c r="E66" s="9270"/>
      <c r="F66" s="9270"/>
      <c r="G66" s="9270"/>
      <c r="H66" s="9270"/>
      <c r="I66" s="9271"/>
      <c r="J66" s="9272"/>
      <c r="K66" s="9270"/>
      <c r="L66" s="9270"/>
      <c r="M66" s="9270"/>
      <c r="N66" s="9270"/>
      <c r="O66" s="9270"/>
      <c r="P66" s="9273"/>
    </row>
    <row r="67" spans="1:16" x14ac:dyDescent="0.2">
      <c r="A67" s="9274" t="s">
        <v>28</v>
      </c>
      <c r="B67" s="9275"/>
      <c r="C67" s="9275"/>
      <c r="D67" s="9276"/>
      <c r="E67" s="9277"/>
      <c r="F67" s="9275"/>
      <c r="G67" s="9275"/>
      <c r="H67" s="9277"/>
      <c r="I67" s="9276"/>
      <c r="J67" s="9278"/>
      <c r="K67" s="9275"/>
      <c r="L67" s="9275"/>
      <c r="M67" s="9275"/>
      <c r="N67" s="9275"/>
      <c r="O67" s="9275"/>
      <c r="P67" s="9279"/>
    </row>
    <row r="68" spans="1:16" x14ac:dyDescent="0.2">
      <c r="A68" s="9280"/>
      <c r="B68" s="9281"/>
      <c r="C68" s="9281"/>
      <c r="D68" s="9281"/>
      <c r="E68" s="9281"/>
      <c r="F68" s="9281"/>
      <c r="G68" s="9281"/>
      <c r="H68" s="9281"/>
      <c r="I68" s="9281"/>
      <c r="J68" s="9281"/>
      <c r="K68" s="9281"/>
      <c r="L68" s="9282"/>
      <c r="M68" s="9282"/>
      <c r="N68" s="9282"/>
      <c r="O68" s="9282"/>
      <c r="P68" s="9283"/>
    </row>
    <row r="69" spans="1:16" x14ac:dyDescent="0.2">
      <c r="A69" s="9284"/>
      <c r="B69" s="9285"/>
      <c r="C69" s="9285"/>
      <c r="D69" s="9286"/>
      <c r="E69" s="9287"/>
      <c r="F69" s="9285"/>
      <c r="G69" s="9285"/>
      <c r="H69" s="9287"/>
      <c r="I69" s="9286"/>
      <c r="J69" s="9288"/>
      <c r="K69" s="9285"/>
      <c r="L69" s="9285"/>
      <c r="M69" s="9285"/>
      <c r="N69" s="9285"/>
      <c r="O69" s="9285"/>
      <c r="P69" s="9289"/>
    </row>
    <row r="70" spans="1:16" x14ac:dyDescent="0.2">
      <c r="A70" s="9290"/>
      <c r="B70" s="9291"/>
      <c r="C70" s="9291"/>
      <c r="D70" s="9292"/>
      <c r="E70" s="9293"/>
      <c r="F70" s="9291"/>
      <c r="G70" s="9291"/>
      <c r="H70" s="9293"/>
      <c r="I70" s="9292"/>
      <c r="J70" s="9291"/>
      <c r="K70" s="9291"/>
      <c r="L70" s="9291"/>
      <c r="M70" s="9291"/>
      <c r="N70" s="9291"/>
      <c r="O70" s="9291"/>
      <c r="P70" s="9294"/>
    </row>
    <row r="71" spans="1:16" x14ac:dyDescent="0.2">
      <c r="A71" s="9295"/>
      <c r="B71" s="9296"/>
      <c r="C71" s="9296"/>
      <c r="D71" s="9297"/>
      <c r="E71" s="9298"/>
      <c r="F71" s="9296"/>
      <c r="G71" s="9296"/>
      <c r="H71" s="9298"/>
      <c r="I71" s="9297"/>
      <c r="J71" s="9296"/>
      <c r="K71" s="9296"/>
      <c r="L71" s="9296"/>
      <c r="M71" s="9296"/>
      <c r="N71" s="9296"/>
      <c r="O71" s="9296"/>
      <c r="P71" s="9299"/>
    </row>
    <row r="72" spans="1:16" x14ac:dyDescent="0.2">
      <c r="A72" s="9300"/>
      <c r="B72" s="9301"/>
      <c r="C72" s="9301"/>
      <c r="D72" s="9302"/>
      <c r="E72" s="9303"/>
      <c r="F72" s="9301"/>
      <c r="G72" s="9301"/>
      <c r="H72" s="9303"/>
      <c r="I72" s="9302"/>
      <c r="J72" s="9301"/>
      <c r="K72" s="9301"/>
      <c r="L72" s="9301"/>
      <c r="M72" s="9301" t="s">
        <v>29</v>
      </c>
      <c r="N72" s="9301"/>
      <c r="O72" s="9301"/>
      <c r="P72" s="9304"/>
    </row>
    <row r="73" spans="1:16" x14ac:dyDescent="0.2">
      <c r="A73" s="9305"/>
      <c r="B73" s="9306"/>
      <c r="C73" s="9306"/>
      <c r="D73" s="9307"/>
      <c r="E73" s="9308"/>
      <c r="F73" s="9306"/>
      <c r="G73" s="9306"/>
      <c r="H73" s="9308"/>
      <c r="I73" s="9307"/>
      <c r="J73" s="9306"/>
      <c r="K73" s="9306"/>
      <c r="L73" s="9306"/>
      <c r="M73" s="9306" t="s">
        <v>30</v>
      </c>
      <c r="N73" s="9306"/>
      <c r="O73" s="9306"/>
      <c r="P73" s="9309"/>
    </row>
    <row r="74" spans="1:16" ht="15.75" x14ac:dyDescent="0.25">
      <c r="E74" s="9310"/>
      <c r="H74" s="9310"/>
    </row>
    <row r="75" spans="1:16" ht="15.75" x14ac:dyDescent="0.25">
      <c r="C75" s="9311"/>
      <c r="E75" s="9312"/>
      <c r="H75" s="9312"/>
    </row>
    <row r="76" spans="1:16" ht="15.75" x14ac:dyDescent="0.25">
      <c r="E76" s="9313"/>
      <c r="H76" s="9313"/>
    </row>
    <row r="77" spans="1:16" ht="15.75" x14ac:dyDescent="0.25">
      <c r="E77" s="9314"/>
      <c r="H77" s="9314"/>
    </row>
    <row r="78" spans="1:16" ht="15.75" x14ac:dyDescent="0.25">
      <c r="E78" s="9315"/>
      <c r="H78" s="9315"/>
    </row>
    <row r="79" spans="1:16" ht="15.75" x14ac:dyDescent="0.25">
      <c r="E79" s="9316"/>
      <c r="H79" s="9316"/>
    </row>
    <row r="80" spans="1:16" ht="15.75" x14ac:dyDescent="0.25">
      <c r="E80" s="9317"/>
      <c r="H80" s="9317"/>
    </row>
    <row r="81" spans="5:13" ht="15.75" x14ac:dyDescent="0.25">
      <c r="E81" s="9318"/>
      <c r="H81" s="9318"/>
    </row>
    <row r="82" spans="5:13" ht="15.75" x14ac:dyDescent="0.25">
      <c r="E82" s="9319"/>
      <c r="H82" s="9319"/>
    </row>
    <row r="83" spans="5:13" ht="15.75" x14ac:dyDescent="0.25">
      <c r="E83" s="9320"/>
      <c r="H83" s="9320"/>
    </row>
    <row r="84" spans="5:13" ht="15.75" x14ac:dyDescent="0.25">
      <c r="E84" s="9321"/>
      <c r="H84" s="9321"/>
    </row>
    <row r="85" spans="5:13" ht="15.75" x14ac:dyDescent="0.25">
      <c r="E85" s="9322"/>
      <c r="H85" s="9322"/>
    </row>
    <row r="86" spans="5:13" ht="15.75" x14ac:dyDescent="0.25">
      <c r="E86" s="9323"/>
      <c r="H86" s="9323"/>
    </row>
    <row r="87" spans="5:13" ht="15.75" x14ac:dyDescent="0.25">
      <c r="E87" s="9324"/>
      <c r="H87" s="9324"/>
    </row>
    <row r="88" spans="5:13" ht="15.75" x14ac:dyDescent="0.25">
      <c r="E88" s="9325"/>
      <c r="H88" s="9325"/>
    </row>
    <row r="89" spans="5:13" ht="15.75" x14ac:dyDescent="0.25">
      <c r="E89" s="9326"/>
      <c r="H89" s="9326"/>
    </row>
    <row r="90" spans="5:13" ht="15.75" x14ac:dyDescent="0.25">
      <c r="E90" s="9327"/>
      <c r="H90" s="9327"/>
    </row>
    <row r="91" spans="5:13" ht="15.75" x14ac:dyDescent="0.25">
      <c r="E91" s="9328"/>
      <c r="H91" s="9328"/>
    </row>
    <row r="92" spans="5:13" ht="15.75" x14ac:dyDescent="0.25">
      <c r="E92" s="9329"/>
      <c r="H92" s="9329"/>
    </row>
    <row r="93" spans="5:13" ht="15.75" x14ac:dyDescent="0.25">
      <c r="E93" s="9330"/>
      <c r="H93" s="9330"/>
    </row>
    <row r="94" spans="5:13" ht="15.75" x14ac:dyDescent="0.25">
      <c r="E94" s="9331"/>
      <c r="H94" s="9331"/>
    </row>
    <row r="95" spans="5:13" ht="15.75" x14ac:dyDescent="0.25">
      <c r="E95" s="9332"/>
      <c r="H95" s="9332"/>
    </row>
    <row r="96" spans="5:13" ht="15.75" x14ac:dyDescent="0.25">
      <c r="E96" s="9333"/>
      <c r="H96" s="9333"/>
      <c r="M96" s="9334" t="s">
        <v>8</v>
      </c>
    </row>
    <row r="97" spans="5:14" ht="15.75" x14ac:dyDescent="0.25">
      <c r="E97" s="9335"/>
      <c r="H97" s="9335"/>
    </row>
    <row r="98" spans="5:14" ht="15.75" x14ac:dyDescent="0.25">
      <c r="E98" s="9336"/>
      <c r="H98" s="9336"/>
    </row>
    <row r="99" spans="5:14" ht="15.75" x14ac:dyDescent="0.25">
      <c r="E99" s="9337"/>
      <c r="H99" s="9337"/>
    </row>
    <row r="101" spans="5:14" x14ac:dyDescent="0.2">
      <c r="N101" s="9338"/>
    </row>
    <row r="126" spans="4:4" x14ac:dyDescent="0.2">
      <c r="D126" s="9339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9340"/>
      <c r="B1" s="9341"/>
      <c r="C1" s="9341"/>
      <c r="D1" s="9342"/>
      <c r="E1" s="9341"/>
      <c r="F1" s="9341"/>
      <c r="G1" s="9341"/>
      <c r="H1" s="9341"/>
      <c r="I1" s="9342"/>
      <c r="J1" s="9341"/>
      <c r="K1" s="9341"/>
      <c r="L1" s="9341"/>
      <c r="M1" s="9341"/>
      <c r="N1" s="9341"/>
      <c r="O1" s="9341"/>
      <c r="P1" s="9343"/>
    </row>
    <row r="2" spans="1:16" ht="12.75" customHeight="1" x14ac:dyDescent="0.2">
      <c r="A2" s="9344" t="s">
        <v>0</v>
      </c>
      <c r="B2" s="9345"/>
      <c r="C2" s="9345"/>
      <c r="D2" s="9345"/>
      <c r="E2" s="9345"/>
      <c r="F2" s="9345"/>
      <c r="G2" s="9345"/>
      <c r="H2" s="9345"/>
      <c r="I2" s="9345"/>
      <c r="J2" s="9345"/>
      <c r="K2" s="9345"/>
      <c r="L2" s="9345"/>
      <c r="M2" s="9345"/>
      <c r="N2" s="9345"/>
      <c r="O2" s="9345"/>
      <c r="P2" s="9346"/>
    </row>
    <row r="3" spans="1:16" ht="12.75" customHeight="1" x14ac:dyDescent="0.2">
      <c r="A3" s="9347"/>
      <c r="B3" s="9348"/>
      <c r="C3" s="9348"/>
      <c r="D3" s="9348"/>
      <c r="E3" s="9348"/>
      <c r="F3" s="9348"/>
      <c r="G3" s="9348"/>
      <c r="H3" s="9348"/>
      <c r="I3" s="9348"/>
      <c r="J3" s="9348"/>
      <c r="K3" s="9348"/>
      <c r="L3" s="9348"/>
      <c r="M3" s="9348"/>
      <c r="N3" s="9348"/>
      <c r="O3" s="9348"/>
      <c r="P3" s="9349"/>
    </row>
    <row r="4" spans="1:16" ht="12.75" customHeight="1" x14ac:dyDescent="0.2">
      <c r="A4" s="9350" t="s">
        <v>96</v>
      </c>
      <c r="B4" s="9351"/>
      <c r="C4" s="9351"/>
      <c r="D4" s="9351"/>
      <c r="E4" s="9351"/>
      <c r="F4" s="9351"/>
      <c r="G4" s="9351"/>
      <c r="H4" s="9351"/>
      <c r="I4" s="9351"/>
      <c r="J4" s="9352"/>
      <c r="K4" s="9353"/>
      <c r="L4" s="9353"/>
      <c r="M4" s="9353"/>
      <c r="N4" s="9353"/>
      <c r="O4" s="9353"/>
      <c r="P4" s="9354"/>
    </row>
    <row r="5" spans="1:16" ht="12.75" customHeight="1" x14ac:dyDescent="0.2">
      <c r="A5" s="9355"/>
      <c r="B5" s="9356"/>
      <c r="C5" s="9356"/>
      <c r="D5" s="9357"/>
      <c r="E5" s="9356"/>
      <c r="F5" s="9356"/>
      <c r="G5" s="9356"/>
      <c r="H5" s="9356"/>
      <c r="I5" s="9357"/>
      <c r="J5" s="9356"/>
      <c r="K5" s="9356"/>
      <c r="L5" s="9356"/>
      <c r="M5" s="9356"/>
      <c r="N5" s="9356"/>
      <c r="O5" s="9356"/>
      <c r="P5" s="9358"/>
    </row>
    <row r="6" spans="1:16" ht="12.75" customHeight="1" x14ac:dyDescent="0.2">
      <c r="A6" s="9359" t="s">
        <v>2</v>
      </c>
      <c r="B6" s="9360"/>
      <c r="C6" s="9360"/>
      <c r="D6" s="9361"/>
      <c r="E6" s="9360"/>
      <c r="F6" s="9360"/>
      <c r="G6" s="9360"/>
      <c r="H6" s="9360"/>
      <c r="I6" s="9361"/>
      <c r="J6" s="9360"/>
      <c r="K6" s="9360"/>
      <c r="L6" s="9360"/>
      <c r="M6" s="9360"/>
      <c r="N6" s="9360"/>
      <c r="O6" s="9360"/>
      <c r="P6" s="9362"/>
    </row>
    <row r="7" spans="1:16" ht="12.75" customHeight="1" x14ac:dyDescent="0.2">
      <c r="A7" s="9363" t="s">
        <v>3</v>
      </c>
      <c r="B7" s="9364"/>
      <c r="C7" s="9364"/>
      <c r="D7" s="9365"/>
      <c r="E7" s="9364"/>
      <c r="F7" s="9364"/>
      <c r="G7" s="9364"/>
      <c r="H7" s="9364"/>
      <c r="I7" s="9365"/>
      <c r="J7" s="9364"/>
      <c r="K7" s="9364"/>
      <c r="L7" s="9364"/>
      <c r="M7" s="9364"/>
      <c r="N7" s="9364"/>
      <c r="O7" s="9364"/>
      <c r="P7" s="9366"/>
    </row>
    <row r="8" spans="1:16" ht="12.75" customHeight="1" x14ac:dyDescent="0.2">
      <c r="A8" s="9367" t="s">
        <v>4</v>
      </c>
      <c r="B8" s="9368"/>
      <c r="C8" s="9368"/>
      <c r="D8" s="9369"/>
      <c r="E8" s="9368"/>
      <c r="F8" s="9368"/>
      <c r="G8" s="9368"/>
      <c r="H8" s="9368"/>
      <c r="I8" s="9369"/>
      <c r="J8" s="9368"/>
      <c r="K8" s="9368"/>
      <c r="L8" s="9368"/>
      <c r="M8" s="9368"/>
      <c r="N8" s="9368"/>
      <c r="O8" s="9368"/>
      <c r="P8" s="9370"/>
    </row>
    <row r="9" spans="1:16" ht="12.75" customHeight="1" x14ac:dyDescent="0.2">
      <c r="A9" s="9371" t="s">
        <v>5</v>
      </c>
      <c r="B9" s="9372"/>
      <c r="C9" s="9372"/>
      <c r="D9" s="9373"/>
      <c r="E9" s="9372"/>
      <c r="F9" s="9372"/>
      <c r="G9" s="9372"/>
      <c r="H9" s="9372"/>
      <c r="I9" s="9373"/>
      <c r="J9" s="9372"/>
      <c r="K9" s="9372"/>
      <c r="L9" s="9372"/>
      <c r="M9" s="9372"/>
      <c r="N9" s="9372"/>
      <c r="O9" s="9372"/>
      <c r="P9" s="9374"/>
    </row>
    <row r="10" spans="1:16" ht="12.75" customHeight="1" x14ac:dyDescent="0.2">
      <c r="A10" s="9375" t="s">
        <v>6</v>
      </c>
      <c r="B10" s="9376"/>
      <c r="C10" s="9376"/>
      <c r="D10" s="9377"/>
      <c r="E10" s="9376"/>
      <c r="F10" s="9376"/>
      <c r="G10" s="9376"/>
      <c r="H10" s="9376"/>
      <c r="I10" s="9377"/>
      <c r="J10" s="9376"/>
      <c r="K10" s="9376"/>
      <c r="L10" s="9376"/>
      <c r="M10" s="9376"/>
      <c r="N10" s="9376"/>
      <c r="O10" s="9376"/>
      <c r="P10" s="9378"/>
    </row>
    <row r="11" spans="1:16" ht="12.75" customHeight="1" x14ac:dyDescent="0.2">
      <c r="A11" s="9379"/>
      <c r="B11" s="9380"/>
      <c r="C11" s="9380"/>
      <c r="D11" s="9381"/>
      <c r="E11" s="9380"/>
      <c r="F11" s="9380"/>
      <c r="G11" s="9382"/>
      <c r="H11" s="9380"/>
      <c r="I11" s="9381"/>
      <c r="J11" s="9380"/>
      <c r="K11" s="9380"/>
      <c r="L11" s="9380"/>
      <c r="M11" s="9380"/>
      <c r="N11" s="9380"/>
      <c r="O11" s="9380"/>
      <c r="P11" s="9383"/>
    </row>
    <row r="12" spans="1:16" ht="12.75" customHeight="1" x14ac:dyDescent="0.2">
      <c r="A12" s="9384" t="s">
        <v>97</v>
      </c>
      <c r="B12" s="9385"/>
      <c r="C12" s="9385"/>
      <c r="D12" s="9386"/>
      <c r="E12" s="9385" t="s">
        <v>8</v>
      </c>
      <c r="F12" s="9385"/>
      <c r="G12" s="9385"/>
      <c r="H12" s="9385"/>
      <c r="I12" s="9386"/>
      <c r="J12" s="9385"/>
      <c r="K12" s="9385"/>
      <c r="L12" s="9385"/>
      <c r="M12" s="9385"/>
      <c r="N12" s="9387" t="s">
        <v>98</v>
      </c>
      <c r="O12" s="9385"/>
      <c r="P12" s="9388"/>
    </row>
    <row r="13" spans="1:16" ht="12.75" customHeight="1" x14ac:dyDescent="0.2">
      <c r="A13" s="9389"/>
      <c r="B13" s="9390"/>
      <c r="C13" s="9390"/>
      <c r="D13" s="9391"/>
      <c r="E13" s="9390"/>
      <c r="F13" s="9390"/>
      <c r="G13" s="9390"/>
      <c r="H13" s="9390"/>
      <c r="I13" s="9391"/>
      <c r="J13" s="9390"/>
      <c r="K13" s="9390"/>
      <c r="L13" s="9390"/>
      <c r="M13" s="9390"/>
      <c r="N13" s="9390"/>
      <c r="O13" s="9390"/>
      <c r="P13" s="9392"/>
    </row>
    <row r="14" spans="1:16" ht="12.75" customHeight="1" x14ac:dyDescent="0.2">
      <c r="A14" s="9393" t="s">
        <v>10</v>
      </c>
      <c r="B14" s="9394"/>
      <c r="C14" s="9394"/>
      <c r="D14" s="9395"/>
      <c r="E14" s="9394"/>
      <c r="F14" s="9394"/>
      <c r="G14" s="9394"/>
      <c r="H14" s="9394"/>
      <c r="I14" s="9395"/>
      <c r="J14" s="9394"/>
      <c r="K14" s="9394"/>
      <c r="L14" s="9394"/>
      <c r="M14" s="9394"/>
      <c r="N14" s="9396"/>
      <c r="O14" s="9397"/>
      <c r="P14" s="9398"/>
    </row>
    <row r="15" spans="1:16" ht="12.75" customHeight="1" x14ac:dyDescent="0.2">
      <c r="A15" s="9399"/>
      <c r="B15" s="9400"/>
      <c r="C15" s="9400"/>
      <c r="D15" s="9401"/>
      <c r="E15" s="9400"/>
      <c r="F15" s="9400"/>
      <c r="G15" s="9400"/>
      <c r="H15" s="9400"/>
      <c r="I15" s="9401"/>
      <c r="J15" s="9400"/>
      <c r="K15" s="9400"/>
      <c r="L15" s="9400"/>
      <c r="M15" s="9400"/>
      <c r="N15" s="9402" t="s">
        <v>11</v>
      </c>
      <c r="O15" s="9403" t="s">
        <v>12</v>
      </c>
      <c r="P15" s="9404"/>
    </row>
    <row r="16" spans="1:16" ht="12.75" customHeight="1" x14ac:dyDescent="0.2">
      <c r="A16" s="9405" t="s">
        <v>13</v>
      </c>
      <c r="B16" s="9406"/>
      <c r="C16" s="9406"/>
      <c r="D16" s="9407"/>
      <c r="E16" s="9406"/>
      <c r="F16" s="9406"/>
      <c r="G16" s="9406"/>
      <c r="H16" s="9406"/>
      <c r="I16" s="9407"/>
      <c r="J16" s="9406"/>
      <c r="K16" s="9406"/>
      <c r="L16" s="9406"/>
      <c r="M16" s="9406"/>
      <c r="N16" s="9408"/>
      <c r="O16" s="9409"/>
      <c r="P16" s="9409"/>
    </row>
    <row r="17" spans="1:47" ht="12.75" customHeight="1" x14ac:dyDescent="0.2">
      <c r="A17" s="9410" t="s">
        <v>14</v>
      </c>
      <c r="B17" s="9411"/>
      <c r="C17" s="9411"/>
      <c r="D17" s="9412"/>
      <c r="E17" s="9411"/>
      <c r="F17" s="9411"/>
      <c r="G17" s="9411"/>
      <c r="H17" s="9411"/>
      <c r="I17" s="9412"/>
      <c r="J17" s="9411"/>
      <c r="K17" s="9411"/>
      <c r="L17" s="9411"/>
      <c r="M17" s="9411"/>
      <c r="N17" s="9413" t="s">
        <v>15</v>
      </c>
      <c r="O17" s="9414" t="s">
        <v>16</v>
      </c>
      <c r="P17" s="9415"/>
    </row>
    <row r="18" spans="1:47" ht="12.75" customHeight="1" x14ac:dyDescent="0.2">
      <c r="A18" s="9416"/>
      <c r="B18" s="9417"/>
      <c r="C18" s="9417"/>
      <c r="D18" s="9418"/>
      <c r="E18" s="9417"/>
      <c r="F18" s="9417"/>
      <c r="G18" s="9417"/>
      <c r="H18" s="9417"/>
      <c r="I18" s="9418"/>
      <c r="J18" s="9417"/>
      <c r="K18" s="9417"/>
      <c r="L18" s="9417"/>
      <c r="M18" s="9417"/>
      <c r="N18" s="9419"/>
      <c r="O18" s="9420"/>
      <c r="P18" s="9421" t="s">
        <v>8</v>
      </c>
    </row>
    <row r="19" spans="1:47" ht="12.75" customHeight="1" x14ac:dyDescent="0.2">
      <c r="A19" s="9422"/>
      <c r="B19" s="9423"/>
      <c r="C19" s="9423"/>
      <c r="D19" s="9424"/>
      <c r="E19" s="9423"/>
      <c r="F19" s="9423"/>
      <c r="G19" s="9423"/>
      <c r="H19" s="9423"/>
      <c r="I19" s="9424"/>
      <c r="J19" s="9423"/>
      <c r="K19" s="9425"/>
      <c r="L19" s="9423" t="s">
        <v>17</v>
      </c>
      <c r="M19" s="9423"/>
      <c r="N19" s="9426"/>
      <c r="O19" s="9427"/>
      <c r="P19" s="9428"/>
      <c r="AU19" s="9429"/>
    </row>
    <row r="20" spans="1:47" ht="12.75" customHeight="1" x14ac:dyDescent="0.2">
      <c r="A20" s="9430"/>
      <c r="B20" s="9431"/>
      <c r="C20" s="9431"/>
      <c r="D20" s="9432"/>
      <c r="E20" s="9431"/>
      <c r="F20" s="9431"/>
      <c r="G20" s="9431"/>
      <c r="H20" s="9431"/>
      <c r="I20" s="9432"/>
      <c r="J20" s="9431"/>
      <c r="K20" s="9431"/>
      <c r="L20" s="9431"/>
      <c r="M20" s="9431"/>
      <c r="N20" s="9433"/>
      <c r="O20" s="9434"/>
      <c r="P20" s="9435"/>
    </row>
    <row r="21" spans="1:47" ht="12.75" customHeight="1" x14ac:dyDescent="0.2">
      <c r="A21" s="9436"/>
      <c r="B21" s="9437"/>
      <c r="C21" s="9438"/>
      <c r="D21" s="9438"/>
      <c r="E21" s="9437"/>
      <c r="F21" s="9437"/>
      <c r="G21" s="9437"/>
      <c r="H21" s="9437" t="s">
        <v>8</v>
      </c>
      <c r="I21" s="9439"/>
      <c r="J21" s="9437"/>
      <c r="K21" s="9437"/>
      <c r="L21" s="9437"/>
      <c r="M21" s="9437"/>
      <c r="N21" s="9440"/>
      <c r="O21" s="9441"/>
      <c r="P21" s="9442"/>
    </row>
    <row r="22" spans="1:47" ht="12.75" customHeight="1" x14ac:dyDescent="0.2">
      <c r="A22" s="9443"/>
      <c r="B22" s="9444"/>
      <c r="C22" s="9444"/>
      <c r="D22" s="9445"/>
      <c r="E22" s="9444"/>
      <c r="F22" s="9444"/>
      <c r="G22" s="9444"/>
      <c r="H22" s="9444"/>
      <c r="I22" s="9445"/>
      <c r="J22" s="9444"/>
      <c r="K22" s="9444"/>
      <c r="L22" s="9444"/>
      <c r="M22" s="9444"/>
      <c r="N22" s="9444"/>
      <c r="O22" s="9444"/>
      <c r="P22" s="9446"/>
    </row>
    <row r="23" spans="1:47" ht="12.75" customHeight="1" x14ac:dyDescent="0.2">
      <c r="A23" s="9447" t="s">
        <v>18</v>
      </c>
      <c r="B23" s="9448"/>
      <c r="C23" s="9448"/>
      <c r="D23" s="9449"/>
      <c r="E23" s="9450" t="s">
        <v>19</v>
      </c>
      <c r="F23" s="9450"/>
      <c r="G23" s="9450"/>
      <c r="H23" s="9450"/>
      <c r="I23" s="9450"/>
      <c r="J23" s="9450"/>
      <c r="K23" s="9450"/>
      <c r="L23" s="9450"/>
      <c r="M23" s="9448"/>
      <c r="N23" s="9448"/>
      <c r="O23" s="9448"/>
      <c r="P23" s="9451"/>
    </row>
    <row r="24" spans="1:47" x14ac:dyDescent="0.25">
      <c r="A24" s="9452"/>
      <c r="B24" s="9453"/>
      <c r="C24" s="9453"/>
      <c r="D24" s="9454"/>
      <c r="E24" s="9455" t="s">
        <v>20</v>
      </c>
      <c r="F24" s="9455"/>
      <c r="G24" s="9455"/>
      <c r="H24" s="9455"/>
      <c r="I24" s="9455"/>
      <c r="J24" s="9455"/>
      <c r="K24" s="9455"/>
      <c r="L24" s="9455"/>
      <c r="M24" s="9453"/>
      <c r="N24" s="9453"/>
      <c r="O24" s="9453"/>
      <c r="P24" s="9456"/>
    </row>
    <row r="25" spans="1:47" ht="12.75" customHeight="1" x14ac:dyDescent="0.2">
      <c r="A25" s="9457"/>
      <c r="B25" s="9458" t="s">
        <v>21</v>
      </c>
      <c r="C25" s="9459"/>
      <c r="D25" s="9459"/>
      <c r="E25" s="9459"/>
      <c r="F25" s="9459"/>
      <c r="G25" s="9459"/>
      <c r="H25" s="9459"/>
      <c r="I25" s="9459"/>
      <c r="J25" s="9459"/>
      <c r="K25" s="9459"/>
      <c r="L25" s="9459"/>
      <c r="M25" s="9459"/>
      <c r="N25" s="9459"/>
      <c r="O25" s="9460"/>
      <c r="P25" s="9461"/>
    </row>
    <row r="26" spans="1:47" ht="12.75" customHeight="1" x14ac:dyDescent="0.2">
      <c r="A26" s="9462" t="s">
        <v>22</v>
      </c>
      <c r="B26" s="9463" t="s">
        <v>23</v>
      </c>
      <c r="C26" s="9463"/>
      <c r="D26" s="9462" t="s">
        <v>24</v>
      </c>
      <c r="E26" s="9462" t="s">
        <v>25</v>
      </c>
      <c r="F26" s="9462" t="s">
        <v>22</v>
      </c>
      <c r="G26" s="9463" t="s">
        <v>23</v>
      </c>
      <c r="H26" s="9463"/>
      <c r="I26" s="9462" t="s">
        <v>24</v>
      </c>
      <c r="J26" s="9462" t="s">
        <v>25</v>
      </c>
      <c r="K26" s="9462" t="s">
        <v>22</v>
      </c>
      <c r="L26" s="9463" t="s">
        <v>23</v>
      </c>
      <c r="M26" s="9463"/>
      <c r="N26" s="9464" t="s">
        <v>24</v>
      </c>
      <c r="O26" s="9462" t="s">
        <v>25</v>
      </c>
      <c r="P26" s="9465"/>
    </row>
    <row r="27" spans="1:47" ht="12.75" customHeight="1" x14ac:dyDescent="0.2">
      <c r="A27" s="9466"/>
      <c r="B27" s="9467" t="s">
        <v>26</v>
      </c>
      <c r="C27" s="9467" t="s">
        <v>2</v>
      </c>
      <c r="D27" s="9466"/>
      <c r="E27" s="9466"/>
      <c r="F27" s="9466"/>
      <c r="G27" s="9467" t="s">
        <v>26</v>
      </c>
      <c r="H27" s="9467" t="s">
        <v>2</v>
      </c>
      <c r="I27" s="9466"/>
      <c r="J27" s="9466"/>
      <c r="K27" s="9466"/>
      <c r="L27" s="9467" t="s">
        <v>26</v>
      </c>
      <c r="M27" s="9467" t="s">
        <v>2</v>
      </c>
      <c r="N27" s="9468"/>
      <c r="O27" s="9466"/>
      <c r="P27" s="9469"/>
    </row>
    <row r="28" spans="1:47" ht="12.75" customHeight="1" x14ac:dyDescent="0.2">
      <c r="A28" s="9470">
        <v>1</v>
      </c>
      <c r="B28" s="9471">
        <v>0</v>
      </c>
      <c r="C28" s="9472">
        <v>0.15</v>
      </c>
      <c r="D28" s="9473">
        <v>16000</v>
      </c>
      <c r="E28" s="9474">
        <f t="shared" ref="E28:E59" si="0">D28*(100-2.41)/100</f>
        <v>15614.4</v>
      </c>
      <c r="F28" s="9475">
        <v>33</v>
      </c>
      <c r="G28" s="9476">
        <v>8</v>
      </c>
      <c r="H28" s="9476">
        <v>8.15</v>
      </c>
      <c r="I28" s="9473">
        <v>16000</v>
      </c>
      <c r="J28" s="9474">
        <f t="shared" ref="J28:J59" si="1">I28*(100-2.41)/100</f>
        <v>15614.4</v>
      </c>
      <c r="K28" s="9475">
        <v>65</v>
      </c>
      <c r="L28" s="9476">
        <v>16</v>
      </c>
      <c r="M28" s="9476">
        <v>16.149999999999999</v>
      </c>
      <c r="N28" s="9473">
        <v>16000</v>
      </c>
      <c r="O28" s="9474">
        <f t="shared" ref="O28:O59" si="2">N28*(100-2.41)/100</f>
        <v>15614.4</v>
      </c>
      <c r="P28" s="9477"/>
    </row>
    <row r="29" spans="1:47" ht="12.75" customHeight="1" x14ac:dyDescent="0.2">
      <c r="A29" s="9478">
        <v>2</v>
      </c>
      <c r="B29" s="9478">
        <v>0.15</v>
      </c>
      <c r="C29" s="9479">
        <v>0.3</v>
      </c>
      <c r="D29" s="9480">
        <v>16000</v>
      </c>
      <c r="E29" s="9481">
        <f t="shared" si="0"/>
        <v>15614.4</v>
      </c>
      <c r="F29" s="9482">
        <v>34</v>
      </c>
      <c r="G29" s="9483">
        <v>8.15</v>
      </c>
      <c r="H29" s="9483">
        <v>8.3000000000000007</v>
      </c>
      <c r="I29" s="9480">
        <v>16000</v>
      </c>
      <c r="J29" s="9481">
        <f t="shared" si="1"/>
        <v>15614.4</v>
      </c>
      <c r="K29" s="9482">
        <v>66</v>
      </c>
      <c r="L29" s="9483">
        <v>16.149999999999999</v>
      </c>
      <c r="M29" s="9483">
        <v>16.3</v>
      </c>
      <c r="N29" s="9480">
        <v>16000</v>
      </c>
      <c r="O29" s="9481">
        <f t="shared" si="2"/>
        <v>15614.4</v>
      </c>
      <c r="P29" s="9484"/>
    </row>
    <row r="30" spans="1:47" ht="12.75" customHeight="1" x14ac:dyDescent="0.2">
      <c r="A30" s="9485">
        <v>3</v>
      </c>
      <c r="B30" s="9486">
        <v>0.3</v>
      </c>
      <c r="C30" s="9487">
        <v>0.45</v>
      </c>
      <c r="D30" s="9488">
        <v>16000</v>
      </c>
      <c r="E30" s="9489">
        <f t="shared" si="0"/>
        <v>15614.4</v>
      </c>
      <c r="F30" s="9490">
        <v>35</v>
      </c>
      <c r="G30" s="9491">
        <v>8.3000000000000007</v>
      </c>
      <c r="H30" s="9491">
        <v>8.4499999999999993</v>
      </c>
      <c r="I30" s="9488">
        <v>16000</v>
      </c>
      <c r="J30" s="9489">
        <f t="shared" si="1"/>
        <v>15614.4</v>
      </c>
      <c r="K30" s="9490">
        <v>67</v>
      </c>
      <c r="L30" s="9491">
        <v>16.3</v>
      </c>
      <c r="M30" s="9491">
        <v>16.45</v>
      </c>
      <c r="N30" s="9488">
        <v>16000</v>
      </c>
      <c r="O30" s="9489">
        <f t="shared" si="2"/>
        <v>15614.4</v>
      </c>
      <c r="P30" s="9492"/>
      <c r="V30" s="9493"/>
    </row>
    <row r="31" spans="1:47" ht="12.75" customHeight="1" x14ac:dyDescent="0.2">
      <c r="A31" s="9494">
        <v>4</v>
      </c>
      <c r="B31" s="9494">
        <v>0.45</v>
      </c>
      <c r="C31" s="9495">
        <v>1</v>
      </c>
      <c r="D31" s="9496">
        <v>16000</v>
      </c>
      <c r="E31" s="9497">
        <f t="shared" si="0"/>
        <v>15614.4</v>
      </c>
      <c r="F31" s="9498">
        <v>36</v>
      </c>
      <c r="G31" s="9495">
        <v>8.4499999999999993</v>
      </c>
      <c r="H31" s="9495">
        <v>9</v>
      </c>
      <c r="I31" s="9496">
        <v>16000</v>
      </c>
      <c r="J31" s="9497">
        <f t="shared" si="1"/>
        <v>15614.4</v>
      </c>
      <c r="K31" s="9498">
        <v>68</v>
      </c>
      <c r="L31" s="9495">
        <v>16.45</v>
      </c>
      <c r="M31" s="9495">
        <v>17</v>
      </c>
      <c r="N31" s="9496">
        <v>16000</v>
      </c>
      <c r="O31" s="9497">
        <f t="shared" si="2"/>
        <v>15614.4</v>
      </c>
      <c r="P31" s="9499"/>
    </row>
    <row r="32" spans="1:47" ht="12.75" customHeight="1" x14ac:dyDescent="0.2">
      <c r="A32" s="9500">
        <v>5</v>
      </c>
      <c r="B32" s="9501">
        <v>1</v>
      </c>
      <c r="C32" s="9502">
        <v>1.1499999999999999</v>
      </c>
      <c r="D32" s="9503">
        <v>16000</v>
      </c>
      <c r="E32" s="9504">
        <f t="shared" si="0"/>
        <v>15614.4</v>
      </c>
      <c r="F32" s="9505">
        <v>37</v>
      </c>
      <c r="G32" s="9501">
        <v>9</v>
      </c>
      <c r="H32" s="9501">
        <v>9.15</v>
      </c>
      <c r="I32" s="9503">
        <v>16000</v>
      </c>
      <c r="J32" s="9504">
        <f t="shared" si="1"/>
        <v>15614.4</v>
      </c>
      <c r="K32" s="9505">
        <v>69</v>
      </c>
      <c r="L32" s="9501">
        <v>17</v>
      </c>
      <c r="M32" s="9501">
        <v>17.149999999999999</v>
      </c>
      <c r="N32" s="9503">
        <v>16000</v>
      </c>
      <c r="O32" s="9504">
        <f t="shared" si="2"/>
        <v>15614.4</v>
      </c>
      <c r="P32" s="9506"/>
      <c r="AQ32" s="9503"/>
    </row>
    <row r="33" spans="1:16" ht="12.75" customHeight="1" x14ac:dyDescent="0.2">
      <c r="A33" s="9507">
        <v>6</v>
      </c>
      <c r="B33" s="9508">
        <v>1.1499999999999999</v>
      </c>
      <c r="C33" s="9509">
        <v>1.3</v>
      </c>
      <c r="D33" s="9510">
        <v>16000</v>
      </c>
      <c r="E33" s="9511">
        <f t="shared" si="0"/>
        <v>15614.4</v>
      </c>
      <c r="F33" s="9512">
        <v>38</v>
      </c>
      <c r="G33" s="9509">
        <v>9.15</v>
      </c>
      <c r="H33" s="9509">
        <v>9.3000000000000007</v>
      </c>
      <c r="I33" s="9510">
        <v>16000</v>
      </c>
      <c r="J33" s="9511">
        <f t="shared" si="1"/>
        <v>15614.4</v>
      </c>
      <c r="K33" s="9512">
        <v>70</v>
      </c>
      <c r="L33" s="9509">
        <v>17.149999999999999</v>
      </c>
      <c r="M33" s="9509">
        <v>17.3</v>
      </c>
      <c r="N33" s="9510">
        <v>16000</v>
      </c>
      <c r="O33" s="9511">
        <f t="shared" si="2"/>
        <v>15614.4</v>
      </c>
      <c r="P33" s="9513"/>
    </row>
    <row r="34" spans="1:16" x14ac:dyDescent="0.2">
      <c r="A34" s="9514">
        <v>7</v>
      </c>
      <c r="B34" s="9515">
        <v>1.3</v>
      </c>
      <c r="C34" s="9516">
        <v>1.45</v>
      </c>
      <c r="D34" s="9517">
        <v>16000</v>
      </c>
      <c r="E34" s="9518">
        <f t="shared" si="0"/>
        <v>15614.4</v>
      </c>
      <c r="F34" s="9519">
        <v>39</v>
      </c>
      <c r="G34" s="9520">
        <v>9.3000000000000007</v>
      </c>
      <c r="H34" s="9520">
        <v>9.4499999999999993</v>
      </c>
      <c r="I34" s="9517">
        <v>16000</v>
      </c>
      <c r="J34" s="9518">
        <f t="shared" si="1"/>
        <v>15614.4</v>
      </c>
      <c r="K34" s="9519">
        <v>71</v>
      </c>
      <c r="L34" s="9520">
        <v>17.3</v>
      </c>
      <c r="M34" s="9520">
        <v>17.45</v>
      </c>
      <c r="N34" s="9517">
        <v>16000</v>
      </c>
      <c r="O34" s="9518">
        <f t="shared" si="2"/>
        <v>15614.4</v>
      </c>
      <c r="P34" s="9521"/>
    </row>
    <row r="35" spans="1:16" x14ac:dyDescent="0.2">
      <c r="A35" s="9522">
        <v>8</v>
      </c>
      <c r="B35" s="9522">
        <v>1.45</v>
      </c>
      <c r="C35" s="9523">
        <v>2</v>
      </c>
      <c r="D35" s="9524">
        <v>16000</v>
      </c>
      <c r="E35" s="9525">
        <f t="shared" si="0"/>
        <v>15614.4</v>
      </c>
      <c r="F35" s="9526">
        <v>40</v>
      </c>
      <c r="G35" s="9523">
        <v>9.4499999999999993</v>
      </c>
      <c r="H35" s="9523">
        <v>10</v>
      </c>
      <c r="I35" s="9524">
        <v>16000</v>
      </c>
      <c r="J35" s="9525">
        <f t="shared" si="1"/>
        <v>15614.4</v>
      </c>
      <c r="K35" s="9526">
        <v>72</v>
      </c>
      <c r="L35" s="9527">
        <v>17.45</v>
      </c>
      <c r="M35" s="9523">
        <v>18</v>
      </c>
      <c r="N35" s="9524">
        <v>16000</v>
      </c>
      <c r="O35" s="9525">
        <f t="shared" si="2"/>
        <v>15614.4</v>
      </c>
      <c r="P35" s="9528"/>
    </row>
    <row r="36" spans="1:16" x14ac:dyDescent="0.2">
      <c r="A36" s="9529">
        <v>9</v>
      </c>
      <c r="B36" s="9530">
        <v>2</v>
      </c>
      <c r="C36" s="9531">
        <v>2.15</v>
      </c>
      <c r="D36" s="9532">
        <v>16000</v>
      </c>
      <c r="E36" s="9533">
        <f t="shared" si="0"/>
        <v>15614.4</v>
      </c>
      <c r="F36" s="9534">
        <v>41</v>
      </c>
      <c r="G36" s="9535">
        <v>10</v>
      </c>
      <c r="H36" s="9536">
        <v>10.15</v>
      </c>
      <c r="I36" s="9532">
        <v>16000</v>
      </c>
      <c r="J36" s="9533">
        <f t="shared" si="1"/>
        <v>15614.4</v>
      </c>
      <c r="K36" s="9534">
        <v>73</v>
      </c>
      <c r="L36" s="9536">
        <v>18</v>
      </c>
      <c r="M36" s="9535">
        <v>18.149999999999999</v>
      </c>
      <c r="N36" s="9532">
        <v>16000</v>
      </c>
      <c r="O36" s="9533">
        <f t="shared" si="2"/>
        <v>15614.4</v>
      </c>
      <c r="P36" s="9537"/>
    </row>
    <row r="37" spans="1:16" x14ac:dyDescent="0.2">
      <c r="A37" s="9538">
        <v>10</v>
      </c>
      <c r="B37" s="9538">
        <v>2.15</v>
      </c>
      <c r="C37" s="9539">
        <v>2.2999999999999998</v>
      </c>
      <c r="D37" s="9540">
        <v>16000</v>
      </c>
      <c r="E37" s="9541">
        <f t="shared" si="0"/>
        <v>15614.4</v>
      </c>
      <c r="F37" s="9542">
        <v>42</v>
      </c>
      <c r="G37" s="9539">
        <v>10.15</v>
      </c>
      <c r="H37" s="9543">
        <v>10.3</v>
      </c>
      <c r="I37" s="9540">
        <v>16000</v>
      </c>
      <c r="J37" s="9541">
        <f t="shared" si="1"/>
        <v>15614.4</v>
      </c>
      <c r="K37" s="9542">
        <v>74</v>
      </c>
      <c r="L37" s="9543">
        <v>18.149999999999999</v>
      </c>
      <c r="M37" s="9539">
        <v>18.3</v>
      </c>
      <c r="N37" s="9540">
        <v>16000</v>
      </c>
      <c r="O37" s="9541">
        <f t="shared" si="2"/>
        <v>15614.4</v>
      </c>
      <c r="P37" s="9544"/>
    </row>
    <row r="38" spans="1:16" x14ac:dyDescent="0.2">
      <c r="A38" s="9545">
        <v>11</v>
      </c>
      <c r="B38" s="9546">
        <v>2.2999999999999998</v>
      </c>
      <c r="C38" s="9547">
        <v>2.4500000000000002</v>
      </c>
      <c r="D38" s="9548">
        <v>16000</v>
      </c>
      <c r="E38" s="9549">
        <f t="shared" si="0"/>
        <v>15614.4</v>
      </c>
      <c r="F38" s="9550">
        <v>43</v>
      </c>
      <c r="G38" s="9551">
        <v>10.3</v>
      </c>
      <c r="H38" s="9552">
        <v>10.45</v>
      </c>
      <c r="I38" s="9548">
        <v>16000</v>
      </c>
      <c r="J38" s="9549">
        <f t="shared" si="1"/>
        <v>15614.4</v>
      </c>
      <c r="K38" s="9550">
        <v>75</v>
      </c>
      <c r="L38" s="9552">
        <v>18.3</v>
      </c>
      <c r="M38" s="9551">
        <v>18.45</v>
      </c>
      <c r="N38" s="9548">
        <v>16000</v>
      </c>
      <c r="O38" s="9549">
        <f t="shared" si="2"/>
        <v>15614.4</v>
      </c>
      <c r="P38" s="9553"/>
    </row>
    <row r="39" spans="1:16" x14ac:dyDescent="0.2">
      <c r="A39" s="9554">
        <v>12</v>
      </c>
      <c r="B39" s="9554">
        <v>2.4500000000000002</v>
      </c>
      <c r="C39" s="9555">
        <v>3</v>
      </c>
      <c r="D39" s="9556">
        <v>16000</v>
      </c>
      <c r="E39" s="9557">
        <f t="shared" si="0"/>
        <v>15614.4</v>
      </c>
      <c r="F39" s="9558">
        <v>44</v>
      </c>
      <c r="G39" s="9555">
        <v>10.45</v>
      </c>
      <c r="H39" s="9559">
        <v>11</v>
      </c>
      <c r="I39" s="9556">
        <v>16000</v>
      </c>
      <c r="J39" s="9557">
        <f t="shared" si="1"/>
        <v>15614.4</v>
      </c>
      <c r="K39" s="9558">
        <v>76</v>
      </c>
      <c r="L39" s="9559">
        <v>18.45</v>
      </c>
      <c r="M39" s="9555">
        <v>19</v>
      </c>
      <c r="N39" s="9556">
        <v>16000</v>
      </c>
      <c r="O39" s="9557">
        <f t="shared" si="2"/>
        <v>15614.4</v>
      </c>
      <c r="P39" s="9560"/>
    </row>
    <row r="40" spans="1:16" x14ac:dyDescent="0.2">
      <c r="A40" s="9561">
        <v>13</v>
      </c>
      <c r="B40" s="9562">
        <v>3</v>
      </c>
      <c r="C40" s="9563">
        <v>3.15</v>
      </c>
      <c r="D40" s="9564">
        <v>16000</v>
      </c>
      <c r="E40" s="9565">
        <f t="shared" si="0"/>
        <v>15614.4</v>
      </c>
      <c r="F40" s="9566">
        <v>45</v>
      </c>
      <c r="G40" s="9567">
        <v>11</v>
      </c>
      <c r="H40" s="9568">
        <v>11.15</v>
      </c>
      <c r="I40" s="9564">
        <v>16000</v>
      </c>
      <c r="J40" s="9565">
        <f t="shared" si="1"/>
        <v>15614.4</v>
      </c>
      <c r="K40" s="9566">
        <v>77</v>
      </c>
      <c r="L40" s="9568">
        <v>19</v>
      </c>
      <c r="M40" s="9567">
        <v>19.149999999999999</v>
      </c>
      <c r="N40" s="9564">
        <v>16000</v>
      </c>
      <c r="O40" s="9565">
        <f t="shared" si="2"/>
        <v>15614.4</v>
      </c>
      <c r="P40" s="9569"/>
    </row>
    <row r="41" spans="1:16" x14ac:dyDescent="0.2">
      <c r="A41" s="9570">
        <v>14</v>
      </c>
      <c r="B41" s="9570">
        <v>3.15</v>
      </c>
      <c r="C41" s="9571">
        <v>3.3</v>
      </c>
      <c r="D41" s="9572">
        <v>16000</v>
      </c>
      <c r="E41" s="9573">
        <f t="shared" si="0"/>
        <v>15614.4</v>
      </c>
      <c r="F41" s="9574">
        <v>46</v>
      </c>
      <c r="G41" s="9575">
        <v>11.15</v>
      </c>
      <c r="H41" s="9571">
        <v>11.3</v>
      </c>
      <c r="I41" s="9572">
        <v>16000</v>
      </c>
      <c r="J41" s="9573">
        <f t="shared" si="1"/>
        <v>15614.4</v>
      </c>
      <c r="K41" s="9574">
        <v>78</v>
      </c>
      <c r="L41" s="9571">
        <v>19.149999999999999</v>
      </c>
      <c r="M41" s="9575">
        <v>19.3</v>
      </c>
      <c r="N41" s="9572">
        <v>16000</v>
      </c>
      <c r="O41" s="9573">
        <f t="shared" si="2"/>
        <v>15614.4</v>
      </c>
      <c r="P41" s="9576"/>
    </row>
    <row r="42" spans="1:16" x14ac:dyDescent="0.2">
      <c r="A42" s="9577">
        <v>15</v>
      </c>
      <c r="B42" s="9578">
        <v>3.3</v>
      </c>
      <c r="C42" s="9579">
        <v>3.45</v>
      </c>
      <c r="D42" s="9580">
        <v>16000</v>
      </c>
      <c r="E42" s="9581">
        <f t="shared" si="0"/>
        <v>15614.4</v>
      </c>
      <c r="F42" s="9582">
        <v>47</v>
      </c>
      <c r="G42" s="9583">
        <v>11.3</v>
      </c>
      <c r="H42" s="9584">
        <v>11.45</v>
      </c>
      <c r="I42" s="9580">
        <v>16000</v>
      </c>
      <c r="J42" s="9581">
        <f t="shared" si="1"/>
        <v>15614.4</v>
      </c>
      <c r="K42" s="9582">
        <v>79</v>
      </c>
      <c r="L42" s="9584">
        <v>19.3</v>
      </c>
      <c r="M42" s="9583">
        <v>19.45</v>
      </c>
      <c r="N42" s="9580">
        <v>16000</v>
      </c>
      <c r="O42" s="9581">
        <f t="shared" si="2"/>
        <v>15614.4</v>
      </c>
      <c r="P42" s="9585"/>
    </row>
    <row r="43" spans="1:16" x14ac:dyDescent="0.2">
      <c r="A43" s="9586">
        <v>16</v>
      </c>
      <c r="B43" s="9586">
        <v>3.45</v>
      </c>
      <c r="C43" s="9587">
        <v>4</v>
      </c>
      <c r="D43" s="9588">
        <v>16000</v>
      </c>
      <c r="E43" s="9589">
        <f t="shared" si="0"/>
        <v>15614.4</v>
      </c>
      <c r="F43" s="9590">
        <v>48</v>
      </c>
      <c r="G43" s="9591">
        <v>11.45</v>
      </c>
      <c r="H43" s="9587">
        <v>12</v>
      </c>
      <c r="I43" s="9588">
        <v>16000</v>
      </c>
      <c r="J43" s="9589">
        <f t="shared" si="1"/>
        <v>15614.4</v>
      </c>
      <c r="K43" s="9590">
        <v>80</v>
      </c>
      <c r="L43" s="9587">
        <v>19.45</v>
      </c>
      <c r="M43" s="9587">
        <v>20</v>
      </c>
      <c r="N43" s="9588">
        <v>16000</v>
      </c>
      <c r="O43" s="9589">
        <f t="shared" si="2"/>
        <v>15614.4</v>
      </c>
      <c r="P43" s="9592"/>
    </row>
    <row r="44" spans="1:16" x14ac:dyDescent="0.2">
      <c r="A44" s="9593">
        <v>17</v>
      </c>
      <c r="B44" s="9594">
        <v>4</v>
      </c>
      <c r="C44" s="9595">
        <v>4.1500000000000004</v>
      </c>
      <c r="D44" s="9596">
        <v>16000</v>
      </c>
      <c r="E44" s="9597">
        <f t="shared" si="0"/>
        <v>15614.4</v>
      </c>
      <c r="F44" s="9598">
        <v>49</v>
      </c>
      <c r="G44" s="9599">
        <v>12</v>
      </c>
      <c r="H44" s="9600">
        <v>12.15</v>
      </c>
      <c r="I44" s="9596">
        <v>16000</v>
      </c>
      <c r="J44" s="9597">
        <f t="shared" si="1"/>
        <v>15614.4</v>
      </c>
      <c r="K44" s="9598">
        <v>81</v>
      </c>
      <c r="L44" s="9600">
        <v>20</v>
      </c>
      <c r="M44" s="9599">
        <v>20.149999999999999</v>
      </c>
      <c r="N44" s="9596">
        <v>16000</v>
      </c>
      <c r="O44" s="9597">
        <f t="shared" si="2"/>
        <v>15614.4</v>
      </c>
      <c r="P44" s="9601"/>
    </row>
    <row r="45" spans="1:16" x14ac:dyDescent="0.2">
      <c r="A45" s="9602">
        <v>18</v>
      </c>
      <c r="B45" s="9602">
        <v>4.1500000000000004</v>
      </c>
      <c r="C45" s="9603">
        <v>4.3</v>
      </c>
      <c r="D45" s="9604">
        <v>16000</v>
      </c>
      <c r="E45" s="9605">
        <f t="shared" si="0"/>
        <v>15614.4</v>
      </c>
      <c r="F45" s="9606">
        <v>50</v>
      </c>
      <c r="G45" s="9607">
        <v>12.15</v>
      </c>
      <c r="H45" s="9603">
        <v>12.3</v>
      </c>
      <c r="I45" s="9604">
        <v>16000</v>
      </c>
      <c r="J45" s="9605">
        <f t="shared" si="1"/>
        <v>15614.4</v>
      </c>
      <c r="K45" s="9606">
        <v>82</v>
      </c>
      <c r="L45" s="9603">
        <v>20.149999999999999</v>
      </c>
      <c r="M45" s="9607">
        <v>20.3</v>
      </c>
      <c r="N45" s="9604">
        <v>16000</v>
      </c>
      <c r="O45" s="9605">
        <f t="shared" si="2"/>
        <v>15614.4</v>
      </c>
      <c r="P45" s="9608"/>
    </row>
    <row r="46" spans="1:16" x14ac:dyDescent="0.2">
      <c r="A46" s="9609">
        <v>19</v>
      </c>
      <c r="B46" s="9610">
        <v>4.3</v>
      </c>
      <c r="C46" s="9611">
        <v>4.45</v>
      </c>
      <c r="D46" s="9612">
        <v>16000</v>
      </c>
      <c r="E46" s="9613">
        <f t="shared" si="0"/>
        <v>15614.4</v>
      </c>
      <c r="F46" s="9614">
        <v>51</v>
      </c>
      <c r="G46" s="9615">
        <v>12.3</v>
      </c>
      <c r="H46" s="9616">
        <v>12.45</v>
      </c>
      <c r="I46" s="9612">
        <v>16000</v>
      </c>
      <c r="J46" s="9613">
        <f t="shared" si="1"/>
        <v>15614.4</v>
      </c>
      <c r="K46" s="9614">
        <v>83</v>
      </c>
      <c r="L46" s="9616">
        <v>20.3</v>
      </c>
      <c r="M46" s="9615">
        <v>20.45</v>
      </c>
      <c r="N46" s="9612">
        <v>16000</v>
      </c>
      <c r="O46" s="9613">
        <f t="shared" si="2"/>
        <v>15614.4</v>
      </c>
      <c r="P46" s="9617"/>
    </row>
    <row r="47" spans="1:16" x14ac:dyDescent="0.2">
      <c r="A47" s="9618">
        <v>20</v>
      </c>
      <c r="B47" s="9618">
        <v>4.45</v>
      </c>
      <c r="C47" s="9619">
        <v>5</v>
      </c>
      <c r="D47" s="9620">
        <v>16000</v>
      </c>
      <c r="E47" s="9621">
        <f t="shared" si="0"/>
        <v>15614.4</v>
      </c>
      <c r="F47" s="9622">
        <v>52</v>
      </c>
      <c r="G47" s="9623">
        <v>12.45</v>
      </c>
      <c r="H47" s="9619">
        <v>13</v>
      </c>
      <c r="I47" s="9620">
        <v>16000</v>
      </c>
      <c r="J47" s="9621">
        <f t="shared" si="1"/>
        <v>15614.4</v>
      </c>
      <c r="K47" s="9622">
        <v>84</v>
      </c>
      <c r="L47" s="9619">
        <v>20.45</v>
      </c>
      <c r="M47" s="9623">
        <v>21</v>
      </c>
      <c r="N47" s="9620">
        <v>16000</v>
      </c>
      <c r="O47" s="9621">
        <f t="shared" si="2"/>
        <v>15614.4</v>
      </c>
      <c r="P47" s="9624"/>
    </row>
    <row r="48" spans="1:16" x14ac:dyDescent="0.2">
      <c r="A48" s="9625">
        <v>21</v>
      </c>
      <c r="B48" s="9626">
        <v>5</v>
      </c>
      <c r="C48" s="9627">
        <v>5.15</v>
      </c>
      <c r="D48" s="9628">
        <v>16000</v>
      </c>
      <c r="E48" s="9629">
        <f t="shared" si="0"/>
        <v>15614.4</v>
      </c>
      <c r="F48" s="9630">
        <v>53</v>
      </c>
      <c r="G48" s="9626">
        <v>13</v>
      </c>
      <c r="H48" s="9631">
        <v>13.15</v>
      </c>
      <c r="I48" s="9628">
        <v>16000</v>
      </c>
      <c r="J48" s="9629">
        <f t="shared" si="1"/>
        <v>15614.4</v>
      </c>
      <c r="K48" s="9630">
        <v>85</v>
      </c>
      <c r="L48" s="9631">
        <v>21</v>
      </c>
      <c r="M48" s="9626">
        <v>21.15</v>
      </c>
      <c r="N48" s="9628">
        <v>16000</v>
      </c>
      <c r="O48" s="9629">
        <f t="shared" si="2"/>
        <v>15614.4</v>
      </c>
      <c r="P48" s="9632"/>
    </row>
    <row r="49" spans="1:17" x14ac:dyDescent="0.2">
      <c r="A49" s="9633">
        <v>22</v>
      </c>
      <c r="B49" s="9634">
        <v>5.15</v>
      </c>
      <c r="C49" s="9635">
        <v>5.3</v>
      </c>
      <c r="D49" s="9636">
        <v>16000</v>
      </c>
      <c r="E49" s="9637">
        <f t="shared" si="0"/>
        <v>15614.4</v>
      </c>
      <c r="F49" s="9638">
        <v>54</v>
      </c>
      <c r="G49" s="9639">
        <v>13.15</v>
      </c>
      <c r="H49" s="9635">
        <v>13.3</v>
      </c>
      <c r="I49" s="9636">
        <v>16000</v>
      </c>
      <c r="J49" s="9637">
        <f t="shared" si="1"/>
        <v>15614.4</v>
      </c>
      <c r="K49" s="9638">
        <v>86</v>
      </c>
      <c r="L49" s="9635">
        <v>21.15</v>
      </c>
      <c r="M49" s="9639">
        <v>21.3</v>
      </c>
      <c r="N49" s="9636">
        <v>16000</v>
      </c>
      <c r="O49" s="9637">
        <f t="shared" si="2"/>
        <v>15614.4</v>
      </c>
      <c r="P49" s="9640"/>
    </row>
    <row r="50" spans="1:17" x14ac:dyDescent="0.2">
      <c r="A50" s="9641">
        <v>23</v>
      </c>
      <c r="B50" s="9642">
        <v>5.3</v>
      </c>
      <c r="C50" s="9643">
        <v>5.45</v>
      </c>
      <c r="D50" s="9644">
        <v>16000</v>
      </c>
      <c r="E50" s="9645">
        <f t="shared" si="0"/>
        <v>15614.4</v>
      </c>
      <c r="F50" s="9646">
        <v>55</v>
      </c>
      <c r="G50" s="9642">
        <v>13.3</v>
      </c>
      <c r="H50" s="9647">
        <v>13.45</v>
      </c>
      <c r="I50" s="9644">
        <v>16000</v>
      </c>
      <c r="J50" s="9645">
        <f t="shared" si="1"/>
        <v>15614.4</v>
      </c>
      <c r="K50" s="9646">
        <v>87</v>
      </c>
      <c r="L50" s="9647">
        <v>21.3</v>
      </c>
      <c r="M50" s="9642">
        <v>21.45</v>
      </c>
      <c r="N50" s="9644">
        <v>16000</v>
      </c>
      <c r="O50" s="9645">
        <f t="shared" si="2"/>
        <v>15614.4</v>
      </c>
      <c r="P50" s="9648"/>
    </row>
    <row r="51" spans="1:17" x14ac:dyDescent="0.2">
      <c r="A51" s="9649">
        <v>24</v>
      </c>
      <c r="B51" s="9650">
        <v>5.45</v>
      </c>
      <c r="C51" s="9651">
        <v>6</v>
      </c>
      <c r="D51" s="9652">
        <v>16000</v>
      </c>
      <c r="E51" s="9653">
        <f t="shared" si="0"/>
        <v>15614.4</v>
      </c>
      <c r="F51" s="9654">
        <v>56</v>
      </c>
      <c r="G51" s="9655">
        <v>13.45</v>
      </c>
      <c r="H51" s="9651">
        <v>14</v>
      </c>
      <c r="I51" s="9652">
        <v>16000</v>
      </c>
      <c r="J51" s="9653">
        <f t="shared" si="1"/>
        <v>15614.4</v>
      </c>
      <c r="K51" s="9654">
        <v>88</v>
      </c>
      <c r="L51" s="9651">
        <v>21.45</v>
      </c>
      <c r="M51" s="9655">
        <v>22</v>
      </c>
      <c r="N51" s="9652">
        <v>16000</v>
      </c>
      <c r="O51" s="9653">
        <f t="shared" si="2"/>
        <v>15614.4</v>
      </c>
      <c r="P51" s="9656"/>
    </row>
    <row r="52" spans="1:17" x14ac:dyDescent="0.2">
      <c r="A52" s="9657">
        <v>25</v>
      </c>
      <c r="B52" s="9658">
        <v>6</v>
      </c>
      <c r="C52" s="9659">
        <v>6.15</v>
      </c>
      <c r="D52" s="9660">
        <v>16000</v>
      </c>
      <c r="E52" s="9661">
        <f t="shared" si="0"/>
        <v>15614.4</v>
      </c>
      <c r="F52" s="9662">
        <v>57</v>
      </c>
      <c r="G52" s="9658">
        <v>14</v>
      </c>
      <c r="H52" s="9663">
        <v>14.15</v>
      </c>
      <c r="I52" s="9660">
        <v>16000</v>
      </c>
      <c r="J52" s="9661">
        <f t="shared" si="1"/>
        <v>15614.4</v>
      </c>
      <c r="K52" s="9662">
        <v>89</v>
      </c>
      <c r="L52" s="9663">
        <v>22</v>
      </c>
      <c r="M52" s="9658">
        <v>22.15</v>
      </c>
      <c r="N52" s="9660">
        <v>16000</v>
      </c>
      <c r="O52" s="9661">
        <f t="shared" si="2"/>
        <v>15614.4</v>
      </c>
      <c r="P52" s="9664"/>
    </row>
    <row r="53" spans="1:17" x14ac:dyDescent="0.2">
      <c r="A53" s="9665">
        <v>26</v>
      </c>
      <c r="B53" s="9666">
        <v>6.15</v>
      </c>
      <c r="C53" s="9667">
        <v>6.3</v>
      </c>
      <c r="D53" s="9668">
        <v>16000</v>
      </c>
      <c r="E53" s="9669">
        <f t="shared" si="0"/>
        <v>15614.4</v>
      </c>
      <c r="F53" s="9670">
        <v>58</v>
      </c>
      <c r="G53" s="9671">
        <v>14.15</v>
      </c>
      <c r="H53" s="9667">
        <v>14.3</v>
      </c>
      <c r="I53" s="9668">
        <v>16000</v>
      </c>
      <c r="J53" s="9669">
        <f t="shared" si="1"/>
        <v>15614.4</v>
      </c>
      <c r="K53" s="9670">
        <v>90</v>
      </c>
      <c r="L53" s="9667">
        <v>22.15</v>
      </c>
      <c r="M53" s="9671">
        <v>22.3</v>
      </c>
      <c r="N53" s="9668">
        <v>16000</v>
      </c>
      <c r="O53" s="9669">
        <f t="shared" si="2"/>
        <v>15614.4</v>
      </c>
      <c r="P53" s="9672"/>
    </row>
    <row r="54" spans="1:17" x14ac:dyDescent="0.2">
      <c r="A54" s="9673">
        <v>27</v>
      </c>
      <c r="B54" s="9674">
        <v>6.3</v>
      </c>
      <c r="C54" s="9675">
        <v>6.45</v>
      </c>
      <c r="D54" s="9676">
        <v>16000</v>
      </c>
      <c r="E54" s="9677">
        <f t="shared" si="0"/>
        <v>15614.4</v>
      </c>
      <c r="F54" s="9678">
        <v>59</v>
      </c>
      <c r="G54" s="9674">
        <v>14.3</v>
      </c>
      <c r="H54" s="9679">
        <v>14.45</v>
      </c>
      <c r="I54" s="9676">
        <v>16000</v>
      </c>
      <c r="J54" s="9677">
        <f t="shared" si="1"/>
        <v>15614.4</v>
      </c>
      <c r="K54" s="9678">
        <v>91</v>
      </c>
      <c r="L54" s="9679">
        <v>22.3</v>
      </c>
      <c r="M54" s="9674">
        <v>22.45</v>
      </c>
      <c r="N54" s="9676">
        <v>16000</v>
      </c>
      <c r="O54" s="9677">
        <f t="shared" si="2"/>
        <v>15614.4</v>
      </c>
      <c r="P54" s="9680"/>
    </row>
    <row r="55" spans="1:17" x14ac:dyDescent="0.2">
      <c r="A55" s="9681">
        <v>28</v>
      </c>
      <c r="B55" s="9682">
        <v>6.45</v>
      </c>
      <c r="C55" s="9683">
        <v>7</v>
      </c>
      <c r="D55" s="9684">
        <v>16000</v>
      </c>
      <c r="E55" s="9685">
        <f t="shared" si="0"/>
        <v>15614.4</v>
      </c>
      <c r="F55" s="9686">
        <v>60</v>
      </c>
      <c r="G55" s="9687">
        <v>14.45</v>
      </c>
      <c r="H55" s="9687">
        <v>15</v>
      </c>
      <c r="I55" s="9684">
        <v>16000</v>
      </c>
      <c r="J55" s="9685">
        <f t="shared" si="1"/>
        <v>15614.4</v>
      </c>
      <c r="K55" s="9686">
        <v>92</v>
      </c>
      <c r="L55" s="9683">
        <v>22.45</v>
      </c>
      <c r="M55" s="9687">
        <v>23</v>
      </c>
      <c r="N55" s="9684">
        <v>16000</v>
      </c>
      <c r="O55" s="9685">
        <f t="shared" si="2"/>
        <v>15614.4</v>
      </c>
      <c r="P55" s="9688"/>
    </row>
    <row r="56" spans="1:17" x14ac:dyDescent="0.2">
      <c r="A56" s="9689">
        <v>29</v>
      </c>
      <c r="B56" s="9690">
        <v>7</v>
      </c>
      <c r="C56" s="9691">
        <v>7.15</v>
      </c>
      <c r="D56" s="9692">
        <v>16000</v>
      </c>
      <c r="E56" s="9693">
        <f t="shared" si="0"/>
        <v>15614.4</v>
      </c>
      <c r="F56" s="9694">
        <v>61</v>
      </c>
      <c r="G56" s="9690">
        <v>15</v>
      </c>
      <c r="H56" s="9690">
        <v>15.15</v>
      </c>
      <c r="I56" s="9692">
        <v>16000</v>
      </c>
      <c r="J56" s="9693">
        <f t="shared" si="1"/>
        <v>15614.4</v>
      </c>
      <c r="K56" s="9694">
        <v>93</v>
      </c>
      <c r="L56" s="9695">
        <v>23</v>
      </c>
      <c r="M56" s="9690">
        <v>23.15</v>
      </c>
      <c r="N56" s="9692">
        <v>16000</v>
      </c>
      <c r="O56" s="9693">
        <f t="shared" si="2"/>
        <v>15614.4</v>
      </c>
      <c r="P56" s="9696"/>
    </row>
    <row r="57" spans="1:17" x14ac:dyDescent="0.2">
      <c r="A57" s="9697">
        <v>30</v>
      </c>
      <c r="B57" s="9698">
        <v>7.15</v>
      </c>
      <c r="C57" s="9699">
        <v>7.3</v>
      </c>
      <c r="D57" s="9700">
        <v>16000</v>
      </c>
      <c r="E57" s="9701">
        <f t="shared" si="0"/>
        <v>15614.4</v>
      </c>
      <c r="F57" s="9702">
        <v>62</v>
      </c>
      <c r="G57" s="9703">
        <v>15.15</v>
      </c>
      <c r="H57" s="9703">
        <v>15.3</v>
      </c>
      <c r="I57" s="9700">
        <v>16000</v>
      </c>
      <c r="J57" s="9701">
        <f t="shared" si="1"/>
        <v>15614.4</v>
      </c>
      <c r="K57" s="9702">
        <v>94</v>
      </c>
      <c r="L57" s="9703">
        <v>23.15</v>
      </c>
      <c r="M57" s="9703">
        <v>23.3</v>
      </c>
      <c r="N57" s="9700">
        <v>16000</v>
      </c>
      <c r="O57" s="9701">
        <f t="shared" si="2"/>
        <v>15614.4</v>
      </c>
      <c r="P57" s="9704"/>
    </row>
    <row r="58" spans="1:17" x14ac:dyDescent="0.2">
      <c r="A58" s="9705">
        <v>31</v>
      </c>
      <c r="B58" s="9706">
        <v>7.3</v>
      </c>
      <c r="C58" s="9707">
        <v>7.45</v>
      </c>
      <c r="D58" s="9708">
        <v>16000</v>
      </c>
      <c r="E58" s="9709">
        <f t="shared" si="0"/>
        <v>15614.4</v>
      </c>
      <c r="F58" s="9710">
        <v>63</v>
      </c>
      <c r="G58" s="9706">
        <v>15.3</v>
      </c>
      <c r="H58" s="9706">
        <v>15.45</v>
      </c>
      <c r="I58" s="9708">
        <v>16000</v>
      </c>
      <c r="J58" s="9709">
        <f t="shared" si="1"/>
        <v>15614.4</v>
      </c>
      <c r="K58" s="9710">
        <v>95</v>
      </c>
      <c r="L58" s="9706">
        <v>23.3</v>
      </c>
      <c r="M58" s="9706">
        <v>23.45</v>
      </c>
      <c r="N58" s="9708">
        <v>16000</v>
      </c>
      <c r="O58" s="9709">
        <f t="shared" si="2"/>
        <v>15614.4</v>
      </c>
      <c r="P58" s="9711"/>
    </row>
    <row r="59" spans="1:17" x14ac:dyDescent="0.2">
      <c r="A59" s="9712">
        <v>32</v>
      </c>
      <c r="B59" s="9713">
        <v>7.45</v>
      </c>
      <c r="C59" s="9714">
        <v>8</v>
      </c>
      <c r="D59" s="9715">
        <v>16000</v>
      </c>
      <c r="E59" s="9716">
        <f t="shared" si="0"/>
        <v>15614.4</v>
      </c>
      <c r="F59" s="9717">
        <v>64</v>
      </c>
      <c r="G59" s="9718">
        <v>15.45</v>
      </c>
      <c r="H59" s="9718">
        <v>16</v>
      </c>
      <c r="I59" s="9715">
        <v>16000</v>
      </c>
      <c r="J59" s="9716">
        <f t="shared" si="1"/>
        <v>15614.4</v>
      </c>
      <c r="K59" s="9717">
        <v>96</v>
      </c>
      <c r="L59" s="9718">
        <v>23.45</v>
      </c>
      <c r="M59" s="9718">
        <v>24</v>
      </c>
      <c r="N59" s="9715">
        <v>16000</v>
      </c>
      <c r="O59" s="9716">
        <f t="shared" si="2"/>
        <v>15614.4</v>
      </c>
      <c r="P59" s="9719"/>
      <c r="Q59">
        <f>AVERAGE(D28:D59,I28:I59,N28:N59)/1000</f>
        <v>16</v>
      </c>
    </row>
    <row r="60" spans="1:17" x14ac:dyDescent="0.2">
      <c r="A60" s="9720" t="s">
        <v>27</v>
      </c>
      <c r="B60" s="9721"/>
      <c r="C60" s="9721"/>
      <c r="D60" s="9722">
        <f>SUM(D28:D59)</f>
        <v>512000</v>
      </c>
      <c r="E60" s="9723">
        <f>SUM(E28:E59)</f>
        <v>499660.80000000028</v>
      </c>
      <c r="F60" s="9721"/>
      <c r="G60" s="9721"/>
      <c r="H60" s="9721"/>
      <c r="I60" s="9722">
        <f>SUM(I28:I59)</f>
        <v>512000</v>
      </c>
      <c r="J60" s="9723">
        <f>SUM(J28:J59)</f>
        <v>499660.80000000028</v>
      </c>
      <c r="K60" s="9721"/>
      <c r="L60" s="9721"/>
      <c r="M60" s="9721"/>
      <c r="N60" s="9721">
        <f>SUM(N28:N59)</f>
        <v>512000</v>
      </c>
      <c r="O60" s="9723">
        <f>SUM(O28:O59)</f>
        <v>499660.80000000028</v>
      </c>
      <c r="P60" s="9724"/>
    </row>
    <row r="64" spans="1:17" x14ac:dyDescent="0.2">
      <c r="A64" t="s">
        <v>99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9725"/>
      <c r="B66" s="9726"/>
      <c r="C66" s="9726"/>
      <c r="D66" s="9727"/>
      <c r="E66" s="9726"/>
      <c r="F66" s="9726"/>
      <c r="G66" s="9726"/>
      <c r="H66" s="9726"/>
      <c r="I66" s="9727"/>
      <c r="J66" s="9728"/>
      <c r="K66" s="9726"/>
      <c r="L66" s="9726"/>
      <c r="M66" s="9726"/>
      <c r="N66" s="9726"/>
      <c r="O66" s="9726"/>
      <c r="P66" s="9729"/>
    </row>
    <row r="67" spans="1:16" x14ac:dyDescent="0.2">
      <c r="A67" s="9730" t="s">
        <v>28</v>
      </c>
      <c r="B67" s="9731"/>
      <c r="C67" s="9731"/>
      <c r="D67" s="9732"/>
      <c r="E67" s="9733"/>
      <c r="F67" s="9731"/>
      <c r="G67" s="9731"/>
      <c r="H67" s="9733"/>
      <c r="I67" s="9732"/>
      <c r="J67" s="9734"/>
      <c r="K67" s="9731"/>
      <c r="L67" s="9731"/>
      <c r="M67" s="9731"/>
      <c r="N67" s="9731"/>
      <c r="O67" s="9731"/>
      <c r="P67" s="9735"/>
    </row>
    <row r="68" spans="1:16" x14ac:dyDescent="0.2">
      <c r="A68" s="9736"/>
      <c r="B68" s="9737"/>
      <c r="C68" s="9737"/>
      <c r="D68" s="9737"/>
      <c r="E68" s="9737"/>
      <c r="F68" s="9737"/>
      <c r="G68" s="9737"/>
      <c r="H68" s="9737"/>
      <c r="I68" s="9737"/>
      <c r="J68" s="9737"/>
      <c r="K68" s="9737"/>
      <c r="L68" s="9738"/>
      <c r="M68" s="9738"/>
      <c r="N68" s="9738"/>
      <c r="O68" s="9738"/>
      <c r="P68" s="9739"/>
    </row>
    <row r="69" spans="1:16" x14ac:dyDescent="0.2">
      <c r="A69" s="9740"/>
      <c r="B69" s="9741"/>
      <c r="C69" s="9741"/>
      <c r="D69" s="9742"/>
      <c r="E69" s="9743"/>
      <c r="F69" s="9741"/>
      <c r="G69" s="9741"/>
      <c r="H69" s="9743"/>
      <c r="I69" s="9742"/>
      <c r="J69" s="9744"/>
      <c r="K69" s="9741"/>
      <c r="L69" s="9741"/>
      <c r="M69" s="9741"/>
      <c r="N69" s="9741"/>
      <c r="O69" s="9741"/>
      <c r="P69" s="9745"/>
    </row>
    <row r="70" spans="1:16" x14ac:dyDescent="0.2">
      <c r="A70" s="9746"/>
      <c r="B70" s="9747"/>
      <c r="C70" s="9747"/>
      <c r="D70" s="9748"/>
      <c r="E70" s="9749"/>
      <c r="F70" s="9747"/>
      <c r="G70" s="9747"/>
      <c r="H70" s="9749"/>
      <c r="I70" s="9748"/>
      <c r="J70" s="9747"/>
      <c r="K70" s="9747"/>
      <c r="L70" s="9747"/>
      <c r="M70" s="9747"/>
      <c r="N70" s="9747"/>
      <c r="O70" s="9747"/>
      <c r="P70" s="9750"/>
    </row>
    <row r="71" spans="1:16" x14ac:dyDescent="0.2">
      <c r="A71" s="9751"/>
      <c r="B71" s="9752"/>
      <c r="C71" s="9752"/>
      <c r="D71" s="9753"/>
      <c r="E71" s="9754"/>
      <c r="F71" s="9752"/>
      <c r="G71" s="9752"/>
      <c r="H71" s="9754"/>
      <c r="I71" s="9753"/>
      <c r="J71" s="9752"/>
      <c r="K71" s="9752"/>
      <c r="L71" s="9752"/>
      <c r="M71" s="9752"/>
      <c r="N71" s="9752"/>
      <c r="O71" s="9752"/>
      <c r="P71" s="9755"/>
    </row>
    <row r="72" spans="1:16" x14ac:dyDescent="0.2">
      <c r="A72" s="9756"/>
      <c r="B72" s="9757"/>
      <c r="C72" s="9757"/>
      <c r="D72" s="9758"/>
      <c r="E72" s="9759"/>
      <c r="F72" s="9757"/>
      <c r="G72" s="9757"/>
      <c r="H72" s="9759"/>
      <c r="I72" s="9758"/>
      <c r="J72" s="9757"/>
      <c r="K72" s="9757"/>
      <c r="L72" s="9757"/>
      <c r="M72" s="9757" t="s">
        <v>29</v>
      </c>
      <c r="N72" s="9757"/>
      <c r="O72" s="9757"/>
      <c r="P72" s="9760"/>
    </row>
    <row r="73" spans="1:16" x14ac:dyDescent="0.2">
      <c r="A73" s="9761"/>
      <c r="B73" s="9762"/>
      <c r="C73" s="9762"/>
      <c r="D73" s="9763"/>
      <c r="E73" s="9764"/>
      <c r="F73" s="9762"/>
      <c r="G73" s="9762"/>
      <c r="H73" s="9764"/>
      <c r="I73" s="9763"/>
      <c r="J73" s="9762"/>
      <c r="K73" s="9762"/>
      <c r="L73" s="9762"/>
      <c r="M73" s="9762" t="s">
        <v>30</v>
      </c>
      <c r="N73" s="9762"/>
      <c r="O73" s="9762"/>
      <c r="P73" s="9765"/>
    </row>
    <row r="74" spans="1:16" ht="15.75" x14ac:dyDescent="0.25">
      <c r="E74" s="9766"/>
      <c r="H74" s="9766"/>
    </row>
    <row r="75" spans="1:16" ht="15.75" x14ac:dyDescent="0.25">
      <c r="C75" s="9767"/>
      <c r="E75" s="9768"/>
      <c r="H75" s="9768"/>
    </row>
    <row r="76" spans="1:16" ht="15.75" x14ac:dyDescent="0.25">
      <c r="E76" s="9769"/>
      <c r="H76" s="9769"/>
    </row>
    <row r="77" spans="1:16" ht="15.75" x14ac:dyDescent="0.25">
      <c r="E77" s="9770"/>
      <c r="H77" s="9770"/>
    </row>
    <row r="78" spans="1:16" ht="15.75" x14ac:dyDescent="0.25">
      <c r="E78" s="9771"/>
      <c r="H78" s="9771"/>
    </row>
    <row r="79" spans="1:16" ht="15.75" x14ac:dyDescent="0.25">
      <c r="E79" s="9772"/>
      <c r="H79" s="9772"/>
    </row>
    <row r="80" spans="1:16" ht="15.75" x14ac:dyDescent="0.25">
      <c r="E80" s="9773"/>
      <c r="H80" s="9773"/>
    </row>
    <row r="81" spans="5:13" ht="15.75" x14ac:dyDescent="0.25">
      <c r="E81" s="9774"/>
      <c r="H81" s="9774"/>
    </row>
    <row r="82" spans="5:13" ht="15.75" x14ac:dyDescent="0.25">
      <c r="E82" s="9775"/>
      <c r="H82" s="9775"/>
    </row>
    <row r="83" spans="5:13" ht="15.75" x14ac:dyDescent="0.25">
      <c r="E83" s="9776"/>
      <c r="H83" s="9776"/>
    </row>
    <row r="84" spans="5:13" ht="15.75" x14ac:dyDescent="0.25">
      <c r="E84" s="9777"/>
      <c r="H84" s="9777"/>
    </row>
    <row r="85" spans="5:13" ht="15.75" x14ac:dyDescent="0.25">
      <c r="E85" s="9778"/>
      <c r="H85" s="9778"/>
    </row>
    <row r="86" spans="5:13" ht="15.75" x14ac:dyDescent="0.25">
      <c r="E86" s="9779"/>
      <c r="H86" s="9779"/>
    </row>
    <row r="87" spans="5:13" ht="15.75" x14ac:dyDescent="0.25">
      <c r="E87" s="9780"/>
      <c r="H87" s="9780"/>
    </row>
    <row r="88" spans="5:13" ht="15.75" x14ac:dyDescent="0.25">
      <c r="E88" s="9781"/>
      <c r="H88" s="9781"/>
    </row>
    <row r="89" spans="5:13" ht="15.75" x14ac:dyDescent="0.25">
      <c r="E89" s="9782"/>
      <c r="H89" s="9782"/>
    </row>
    <row r="90" spans="5:13" ht="15.75" x14ac:dyDescent="0.25">
      <c r="E90" s="9783"/>
      <c r="H90" s="9783"/>
    </row>
    <row r="91" spans="5:13" ht="15.75" x14ac:dyDescent="0.25">
      <c r="E91" s="9784"/>
      <c r="H91" s="9784"/>
    </row>
    <row r="92" spans="5:13" ht="15.75" x14ac:dyDescent="0.25">
      <c r="E92" s="9785"/>
      <c r="H92" s="9785"/>
    </row>
    <row r="93" spans="5:13" ht="15.75" x14ac:dyDescent="0.25">
      <c r="E93" s="9786"/>
      <c r="H93" s="9786"/>
    </row>
    <row r="94" spans="5:13" ht="15.75" x14ac:dyDescent="0.25">
      <c r="E94" s="9787"/>
      <c r="H94" s="9787"/>
    </row>
    <row r="95" spans="5:13" ht="15.75" x14ac:dyDescent="0.25">
      <c r="E95" s="9788"/>
      <c r="H95" s="9788"/>
    </row>
    <row r="96" spans="5:13" ht="15.75" x14ac:dyDescent="0.25">
      <c r="E96" s="9789"/>
      <c r="H96" s="9789"/>
      <c r="M96" s="9790" t="s">
        <v>8</v>
      </c>
    </row>
    <row r="97" spans="5:14" ht="15.75" x14ac:dyDescent="0.25">
      <c r="E97" s="9791"/>
      <c r="H97" s="9791"/>
    </row>
    <row r="98" spans="5:14" ht="15.75" x14ac:dyDescent="0.25">
      <c r="E98" s="9792"/>
      <c r="H98" s="9792"/>
    </row>
    <row r="99" spans="5:14" ht="15.75" x14ac:dyDescent="0.25">
      <c r="E99" s="9793"/>
      <c r="H99" s="9793"/>
    </row>
    <row r="101" spans="5:14" x14ac:dyDescent="0.2">
      <c r="N101" s="9794"/>
    </row>
    <row r="126" spans="4:4" x14ac:dyDescent="0.2">
      <c r="D126" s="9795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9796"/>
      <c r="B1" s="9797"/>
      <c r="C1" s="9797"/>
      <c r="D1" s="9798"/>
      <c r="E1" s="9797"/>
      <c r="F1" s="9797"/>
      <c r="G1" s="9797"/>
      <c r="H1" s="9797"/>
      <c r="I1" s="9798"/>
      <c r="J1" s="9797"/>
      <c r="K1" s="9797"/>
      <c r="L1" s="9797"/>
      <c r="M1" s="9797"/>
      <c r="N1" s="9797"/>
      <c r="O1" s="9797"/>
      <c r="P1" s="9799"/>
    </row>
    <row r="2" spans="1:16" ht="12.75" customHeight="1" x14ac:dyDescent="0.2">
      <c r="A2" s="9800" t="s">
        <v>0</v>
      </c>
      <c r="B2" s="9801"/>
      <c r="C2" s="9801"/>
      <c r="D2" s="9801"/>
      <c r="E2" s="9801"/>
      <c r="F2" s="9801"/>
      <c r="G2" s="9801"/>
      <c r="H2" s="9801"/>
      <c r="I2" s="9801"/>
      <c r="J2" s="9801"/>
      <c r="K2" s="9801"/>
      <c r="L2" s="9801"/>
      <c r="M2" s="9801"/>
      <c r="N2" s="9801"/>
      <c r="O2" s="9801"/>
      <c r="P2" s="9802"/>
    </row>
    <row r="3" spans="1:16" ht="12.75" customHeight="1" x14ac:dyDescent="0.2">
      <c r="A3" s="9803"/>
      <c r="B3" s="9804"/>
      <c r="C3" s="9804"/>
      <c r="D3" s="9804"/>
      <c r="E3" s="9804"/>
      <c r="F3" s="9804"/>
      <c r="G3" s="9804"/>
      <c r="H3" s="9804"/>
      <c r="I3" s="9804"/>
      <c r="J3" s="9804"/>
      <c r="K3" s="9804"/>
      <c r="L3" s="9804"/>
      <c r="M3" s="9804"/>
      <c r="N3" s="9804"/>
      <c r="O3" s="9804"/>
      <c r="P3" s="9805"/>
    </row>
    <row r="4" spans="1:16" ht="12.75" customHeight="1" x14ac:dyDescent="0.2">
      <c r="A4" s="9806" t="s">
        <v>100</v>
      </c>
      <c r="B4" s="9807"/>
      <c r="C4" s="9807"/>
      <c r="D4" s="9807"/>
      <c r="E4" s="9807"/>
      <c r="F4" s="9807"/>
      <c r="G4" s="9807"/>
      <c r="H4" s="9807"/>
      <c r="I4" s="9807"/>
      <c r="J4" s="9808"/>
      <c r="K4" s="9809"/>
      <c r="L4" s="9809"/>
      <c r="M4" s="9809"/>
      <c r="N4" s="9809"/>
      <c r="O4" s="9809"/>
      <c r="P4" s="9810"/>
    </row>
    <row r="5" spans="1:16" ht="12.75" customHeight="1" x14ac:dyDescent="0.2">
      <c r="A5" s="9811"/>
      <c r="B5" s="9812"/>
      <c r="C5" s="9812"/>
      <c r="D5" s="9813"/>
      <c r="E5" s="9812"/>
      <c r="F5" s="9812"/>
      <c r="G5" s="9812"/>
      <c r="H5" s="9812"/>
      <c r="I5" s="9813"/>
      <c r="J5" s="9812"/>
      <c r="K5" s="9812"/>
      <c r="L5" s="9812"/>
      <c r="M5" s="9812"/>
      <c r="N5" s="9812"/>
      <c r="O5" s="9812"/>
      <c r="P5" s="9814"/>
    </row>
    <row r="6" spans="1:16" ht="12.75" customHeight="1" x14ac:dyDescent="0.2">
      <c r="A6" s="9815" t="s">
        <v>2</v>
      </c>
      <c r="B6" s="9816"/>
      <c r="C6" s="9816"/>
      <c r="D6" s="9817"/>
      <c r="E6" s="9816"/>
      <c r="F6" s="9816"/>
      <c r="G6" s="9816"/>
      <c r="H6" s="9816"/>
      <c r="I6" s="9817"/>
      <c r="J6" s="9816"/>
      <c r="K6" s="9816"/>
      <c r="L6" s="9816"/>
      <c r="M6" s="9816"/>
      <c r="N6" s="9816"/>
      <c r="O6" s="9816"/>
      <c r="P6" s="9818"/>
    </row>
    <row r="7" spans="1:16" ht="12.75" customHeight="1" x14ac:dyDescent="0.2">
      <c r="A7" s="9819" t="s">
        <v>3</v>
      </c>
      <c r="B7" s="9820"/>
      <c r="C7" s="9820"/>
      <c r="D7" s="9821"/>
      <c r="E7" s="9820"/>
      <c r="F7" s="9820"/>
      <c r="G7" s="9820"/>
      <c r="H7" s="9820"/>
      <c r="I7" s="9821"/>
      <c r="J7" s="9820"/>
      <c r="K7" s="9820"/>
      <c r="L7" s="9820"/>
      <c r="M7" s="9820"/>
      <c r="N7" s="9820"/>
      <c r="O7" s="9820"/>
      <c r="P7" s="9822"/>
    </row>
    <row r="8" spans="1:16" ht="12.75" customHeight="1" x14ac:dyDescent="0.2">
      <c r="A8" s="9823" t="s">
        <v>4</v>
      </c>
      <c r="B8" s="9824"/>
      <c r="C8" s="9824"/>
      <c r="D8" s="9825"/>
      <c r="E8" s="9824"/>
      <c r="F8" s="9824"/>
      <c r="G8" s="9824"/>
      <c r="H8" s="9824"/>
      <c r="I8" s="9825"/>
      <c r="J8" s="9824"/>
      <c r="K8" s="9824"/>
      <c r="L8" s="9824"/>
      <c r="M8" s="9824"/>
      <c r="N8" s="9824"/>
      <c r="O8" s="9824"/>
      <c r="P8" s="9826"/>
    </row>
    <row r="9" spans="1:16" ht="12.75" customHeight="1" x14ac:dyDescent="0.2">
      <c r="A9" s="9827" t="s">
        <v>5</v>
      </c>
      <c r="B9" s="9828"/>
      <c r="C9" s="9828"/>
      <c r="D9" s="9829"/>
      <c r="E9" s="9828"/>
      <c r="F9" s="9828"/>
      <c r="G9" s="9828"/>
      <c r="H9" s="9828"/>
      <c r="I9" s="9829"/>
      <c r="J9" s="9828"/>
      <c r="K9" s="9828"/>
      <c r="L9" s="9828"/>
      <c r="M9" s="9828"/>
      <c r="N9" s="9828"/>
      <c r="O9" s="9828"/>
      <c r="P9" s="9830"/>
    </row>
    <row r="10" spans="1:16" ht="12.75" customHeight="1" x14ac:dyDescent="0.2">
      <c r="A10" s="9831" t="s">
        <v>6</v>
      </c>
      <c r="B10" s="9832"/>
      <c r="C10" s="9832"/>
      <c r="D10" s="9833"/>
      <c r="E10" s="9832"/>
      <c r="F10" s="9832"/>
      <c r="G10" s="9832"/>
      <c r="H10" s="9832"/>
      <c r="I10" s="9833"/>
      <c r="J10" s="9832"/>
      <c r="K10" s="9832"/>
      <c r="L10" s="9832"/>
      <c r="M10" s="9832"/>
      <c r="N10" s="9832"/>
      <c r="O10" s="9832"/>
      <c r="P10" s="9834"/>
    </row>
    <row r="11" spans="1:16" ht="12.75" customHeight="1" x14ac:dyDescent="0.2">
      <c r="A11" s="9835"/>
      <c r="B11" s="9836"/>
      <c r="C11" s="9836"/>
      <c r="D11" s="9837"/>
      <c r="E11" s="9836"/>
      <c r="F11" s="9836"/>
      <c r="G11" s="9838"/>
      <c r="H11" s="9836"/>
      <c r="I11" s="9837"/>
      <c r="J11" s="9836"/>
      <c r="K11" s="9836"/>
      <c r="L11" s="9836"/>
      <c r="M11" s="9836"/>
      <c r="N11" s="9836"/>
      <c r="O11" s="9836"/>
      <c r="P11" s="9839"/>
    </row>
    <row r="12" spans="1:16" ht="12.75" customHeight="1" x14ac:dyDescent="0.2">
      <c r="A12" s="9840" t="s">
        <v>101</v>
      </c>
      <c r="B12" s="9841"/>
      <c r="C12" s="9841"/>
      <c r="D12" s="9842"/>
      <c r="E12" s="9841" t="s">
        <v>8</v>
      </c>
      <c r="F12" s="9841"/>
      <c r="G12" s="9841"/>
      <c r="H12" s="9841"/>
      <c r="I12" s="9842"/>
      <c r="J12" s="9841"/>
      <c r="K12" s="9841"/>
      <c r="L12" s="9841"/>
      <c r="M12" s="9841"/>
      <c r="N12" s="9843" t="s">
        <v>102</v>
      </c>
      <c r="O12" s="9841"/>
      <c r="P12" s="9844"/>
    </row>
    <row r="13" spans="1:16" ht="12.75" customHeight="1" x14ac:dyDescent="0.2">
      <c r="A13" s="9845"/>
      <c r="B13" s="9846"/>
      <c r="C13" s="9846"/>
      <c r="D13" s="9847"/>
      <c r="E13" s="9846"/>
      <c r="F13" s="9846"/>
      <c r="G13" s="9846"/>
      <c r="H13" s="9846"/>
      <c r="I13" s="9847"/>
      <c r="J13" s="9846"/>
      <c r="K13" s="9846"/>
      <c r="L13" s="9846"/>
      <c r="M13" s="9846"/>
      <c r="N13" s="9846"/>
      <c r="O13" s="9846"/>
      <c r="P13" s="9848"/>
    </row>
    <row r="14" spans="1:16" ht="12.75" customHeight="1" x14ac:dyDescent="0.2">
      <c r="A14" s="9849" t="s">
        <v>10</v>
      </c>
      <c r="B14" s="9850"/>
      <c r="C14" s="9850"/>
      <c r="D14" s="9851"/>
      <c r="E14" s="9850"/>
      <c r="F14" s="9850"/>
      <c r="G14" s="9850"/>
      <c r="H14" s="9850"/>
      <c r="I14" s="9851"/>
      <c r="J14" s="9850"/>
      <c r="K14" s="9850"/>
      <c r="L14" s="9850"/>
      <c r="M14" s="9850"/>
      <c r="N14" s="9852"/>
      <c r="O14" s="9853"/>
      <c r="P14" s="9854"/>
    </row>
    <row r="15" spans="1:16" ht="12.75" customHeight="1" x14ac:dyDescent="0.2">
      <c r="A15" s="9855"/>
      <c r="B15" s="9856"/>
      <c r="C15" s="9856"/>
      <c r="D15" s="9857"/>
      <c r="E15" s="9856"/>
      <c r="F15" s="9856"/>
      <c r="G15" s="9856"/>
      <c r="H15" s="9856"/>
      <c r="I15" s="9857"/>
      <c r="J15" s="9856"/>
      <c r="K15" s="9856"/>
      <c r="L15" s="9856"/>
      <c r="M15" s="9856"/>
      <c r="N15" s="9858" t="s">
        <v>11</v>
      </c>
      <c r="O15" s="9859" t="s">
        <v>12</v>
      </c>
      <c r="P15" s="9860"/>
    </row>
    <row r="16" spans="1:16" ht="12.75" customHeight="1" x14ac:dyDescent="0.2">
      <c r="A16" s="9861" t="s">
        <v>13</v>
      </c>
      <c r="B16" s="9862"/>
      <c r="C16" s="9862"/>
      <c r="D16" s="9863"/>
      <c r="E16" s="9862"/>
      <c r="F16" s="9862"/>
      <c r="G16" s="9862"/>
      <c r="H16" s="9862"/>
      <c r="I16" s="9863"/>
      <c r="J16" s="9862"/>
      <c r="K16" s="9862"/>
      <c r="L16" s="9862"/>
      <c r="M16" s="9862"/>
      <c r="N16" s="9864"/>
      <c r="O16" s="9865"/>
      <c r="P16" s="9865"/>
    </row>
    <row r="17" spans="1:47" ht="12.75" customHeight="1" x14ac:dyDescent="0.2">
      <c r="A17" s="9866" t="s">
        <v>14</v>
      </c>
      <c r="B17" s="9867"/>
      <c r="C17" s="9867"/>
      <c r="D17" s="9868"/>
      <c r="E17" s="9867"/>
      <c r="F17" s="9867"/>
      <c r="G17" s="9867"/>
      <c r="H17" s="9867"/>
      <c r="I17" s="9868"/>
      <c r="J17" s="9867"/>
      <c r="K17" s="9867"/>
      <c r="L17" s="9867"/>
      <c r="M17" s="9867"/>
      <c r="N17" s="9869" t="s">
        <v>15</v>
      </c>
      <c r="O17" s="9870" t="s">
        <v>16</v>
      </c>
      <c r="P17" s="9871"/>
    </row>
    <row r="18" spans="1:47" ht="12.75" customHeight="1" x14ac:dyDescent="0.2">
      <c r="A18" s="9872"/>
      <c r="B18" s="9873"/>
      <c r="C18" s="9873"/>
      <c r="D18" s="9874"/>
      <c r="E18" s="9873"/>
      <c r="F18" s="9873"/>
      <c r="G18" s="9873"/>
      <c r="H18" s="9873"/>
      <c r="I18" s="9874"/>
      <c r="J18" s="9873"/>
      <c r="K18" s="9873"/>
      <c r="L18" s="9873"/>
      <c r="M18" s="9873"/>
      <c r="N18" s="9875"/>
      <c r="O18" s="9876"/>
      <c r="P18" s="9877" t="s">
        <v>8</v>
      </c>
    </row>
    <row r="19" spans="1:47" ht="12.75" customHeight="1" x14ac:dyDescent="0.2">
      <c r="A19" s="9878"/>
      <c r="B19" s="9879"/>
      <c r="C19" s="9879"/>
      <c r="D19" s="9880"/>
      <c r="E19" s="9879"/>
      <c r="F19" s="9879"/>
      <c r="G19" s="9879"/>
      <c r="H19" s="9879"/>
      <c r="I19" s="9880"/>
      <c r="J19" s="9879"/>
      <c r="K19" s="9881"/>
      <c r="L19" s="9879" t="s">
        <v>17</v>
      </c>
      <c r="M19" s="9879"/>
      <c r="N19" s="9882"/>
      <c r="O19" s="9883"/>
      <c r="P19" s="9884"/>
      <c r="AU19" s="9885"/>
    </row>
    <row r="20" spans="1:47" ht="12.75" customHeight="1" x14ac:dyDescent="0.2">
      <c r="A20" s="9886"/>
      <c r="B20" s="9887"/>
      <c r="C20" s="9887"/>
      <c r="D20" s="9888"/>
      <c r="E20" s="9887"/>
      <c r="F20" s="9887"/>
      <c r="G20" s="9887"/>
      <c r="H20" s="9887"/>
      <c r="I20" s="9888"/>
      <c r="J20" s="9887"/>
      <c r="K20" s="9887"/>
      <c r="L20" s="9887"/>
      <c r="M20" s="9887"/>
      <c r="N20" s="9889"/>
      <c r="O20" s="9890"/>
      <c r="P20" s="9891"/>
    </row>
    <row r="21" spans="1:47" ht="12.75" customHeight="1" x14ac:dyDescent="0.2">
      <c r="A21" s="9892"/>
      <c r="B21" s="9893"/>
      <c r="C21" s="9894"/>
      <c r="D21" s="9894"/>
      <c r="E21" s="9893"/>
      <c r="F21" s="9893"/>
      <c r="G21" s="9893"/>
      <c r="H21" s="9893" t="s">
        <v>8</v>
      </c>
      <c r="I21" s="9895"/>
      <c r="J21" s="9893"/>
      <c r="K21" s="9893"/>
      <c r="L21" s="9893"/>
      <c r="M21" s="9893"/>
      <c r="N21" s="9896"/>
      <c r="O21" s="9897"/>
      <c r="P21" s="9898"/>
    </row>
    <row r="22" spans="1:47" ht="12.75" customHeight="1" x14ac:dyDescent="0.2">
      <c r="A22" s="9899"/>
      <c r="B22" s="9900"/>
      <c r="C22" s="9900"/>
      <c r="D22" s="9901"/>
      <c r="E22" s="9900"/>
      <c r="F22" s="9900"/>
      <c r="G22" s="9900"/>
      <c r="H22" s="9900"/>
      <c r="I22" s="9901"/>
      <c r="J22" s="9900"/>
      <c r="K22" s="9900"/>
      <c r="L22" s="9900"/>
      <c r="M22" s="9900"/>
      <c r="N22" s="9900"/>
      <c r="O22" s="9900"/>
      <c r="P22" s="9902"/>
    </row>
    <row r="23" spans="1:47" ht="12.75" customHeight="1" x14ac:dyDescent="0.2">
      <c r="A23" s="9903" t="s">
        <v>18</v>
      </c>
      <c r="B23" s="9904"/>
      <c r="C23" s="9904"/>
      <c r="D23" s="9905"/>
      <c r="E23" s="9906" t="s">
        <v>19</v>
      </c>
      <c r="F23" s="9906"/>
      <c r="G23" s="9906"/>
      <c r="H23" s="9906"/>
      <c r="I23" s="9906"/>
      <c r="J23" s="9906"/>
      <c r="K23" s="9906"/>
      <c r="L23" s="9906"/>
      <c r="M23" s="9904"/>
      <c r="N23" s="9904"/>
      <c r="O23" s="9904"/>
      <c r="P23" s="9907"/>
    </row>
    <row r="24" spans="1:47" x14ac:dyDescent="0.25">
      <c r="A24" s="9908"/>
      <c r="B24" s="9909"/>
      <c r="C24" s="9909"/>
      <c r="D24" s="9910"/>
      <c r="E24" s="9911" t="s">
        <v>20</v>
      </c>
      <c r="F24" s="9911"/>
      <c r="G24" s="9911"/>
      <c r="H24" s="9911"/>
      <c r="I24" s="9911"/>
      <c r="J24" s="9911"/>
      <c r="K24" s="9911"/>
      <c r="L24" s="9911"/>
      <c r="M24" s="9909"/>
      <c r="N24" s="9909"/>
      <c r="O24" s="9909"/>
      <c r="P24" s="9912"/>
    </row>
    <row r="25" spans="1:47" ht="12.75" customHeight="1" x14ac:dyDescent="0.2">
      <c r="A25" s="9913"/>
      <c r="B25" s="9914" t="s">
        <v>21</v>
      </c>
      <c r="C25" s="9915"/>
      <c r="D25" s="9915"/>
      <c r="E25" s="9915"/>
      <c r="F25" s="9915"/>
      <c r="G25" s="9915"/>
      <c r="H25" s="9915"/>
      <c r="I25" s="9915"/>
      <c r="J25" s="9915"/>
      <c r="K25" s="9915"/>
      <c r="L25" s="9915"/>
      <c r="M25" s="9915"/>
      <c r="N25" s="9915"/>
      <c r="O25" s="9916"/>
      <c r="P25" s="9917"/>
    </row>
    <row r="26" spans="1:47" ht="12.75" customHeight="1" x14ac:dyDescent="0.2">
      <c r="A26" s="9918" t="s">
        <v>22</v>
      </c>
      <c r="B26" s="9919" t="s">
        <v>23</v>
      </c>
      <c r="C26" s="9919"/>
      <c r="D26" s="9918" t="s">
        <v>24</v>
      </c>
      <c r="E26" s="9918" t="s">
        <v>25</v>
      </c>
      <c r="F26" s="9918" t="s">
        <v>22</v>
      </c>
      <c r="G26" s="9919" t="s">
        <v>23</v>
      </c>
      <c r="H26" s="9919"/>
      <c r="I26" s="9918" t="s">
        <v>24</v>
      </c>
      <c r="J26" s="9918" t="s">
        <v>25</v>
      </c>
      <c r="K26" s="9918" t="s">
        <v>22</v>
      </c>
      <c r="L26" s="9919" t="s">
        <v>23</v>
      </c>
      <c r="M26" s="9919"/>
      <c r="N26" s="9920" t="s">
        <v>24</v>
      </c>
      <c r="O26" s="9918" t="s">
        <v>25</v>
      </c>
      <c r="P26" s="9921"/>
    </row>
    <row r="27" spans="1:47" ht="12.75" customHeight="1" x14ac:dyDescent="0.2">
      <c r="A27" s="9922"/>
      <c r="B27" s="9923" t="s">
        <v>26</v>
      </c>
      <c r="C27" s="9923" t="s">
        <v>2</v>
      </c>
      <c r="D27" s="9922"/>
      <c r="E27" s="9922"/>
      <c r="F27" s="9922"/>
      <c r="G27" s="9923" t="s">
        <v>26</v>
      </c>
      <c r="H27" s="9923" t="s">
        <v>2</v>
      </c>
      <c r="I27" s="9922"/>
      <c r="J27" s="9922"/>
      <c r="K27" s="9922"/>
      <c r="L27" s="9923" t="s">
        <v>26</v>
      </c>
      <c r="M27" s="9923" t="s">
        <v>2</v>
      </c>
      <c r="N27" s="9924"/>
      <c r="O27" s="9922"/>
      <c r="P27" s="9925"/>
    </row>
    <row r="28" spans="1:47" ht="12.75" customHeight="1" x14ac:dyDescent="0.2">
      <c r="A28" s="9926">
        <v>1</v>
      </c>
      <c r="B28" s="9927">
        <v>0</v>
      </c>
      <c r="C28" s="9928">
        <v>0.15</v>
      </c>
      <c r="D28" s="9929">
        <v>16000</v>
      </c>
      <c r="E28" s="9930">
        <f t="shared" ref="E28:E59" si="0">D28*(100-2.41)/100</f>
        <v>15614.4</v>
      </c>
      <c r="F28" s="9931">
        <v>33</v>
      </c>
      <c r="G28" s="9932">
        <v>8</v>
      </c>
      <c r="H28" s="9932">
        <v>8.15</v>
      </c>
      <c r="I28" s="9929">
        <v>16000</v>
      </c>
      <c r="J28" s="9930">
        <f t="shared" ref="J28:J59" si="1">I28*(100-2.41)/100</f>
        <v>15614.4</v>
      </c>
      <c r="K28" s="9931">
        <v>65</v>
      </c>
      <c r="L28" s="9932">
        <v>16</v>
      </c>
      <c r="M28" s="9932">
        <v>16.149999999999999</v>
      </c>
      <c r="N28" s="9929">
        <v>16000</v>
      </c>
      <c r="O28" s="9930">
        <f t="shared" ref="O28:O59" si="2">N28*(100-2.41)/100</f>
        <v>15614.4</v>
      </c>
      <c r="P28" s="9933"/>
    </row>
    <row r="29" spans="1:47" ht="12.75" customHeight="1" x14ac:dyDescent="0.2">
      <c r="A29" s="9934">
        <v>2</v>
      </c>
      <c r="B29" s="9934">
        <v>0.15</v>
      </c>
      <c r="C29" s="9935">
        <v>0.3</v>
      </c>
      <c r="D29" s="9936">
        <v>16000</v>
      </c>
      <c r="E29" s="9937">
        <f t="shared" si="0"/>
        <v>15614.4</v>
      </c>
      <c r="F29" s="9938">
        <v>34</v>
      </c>
      <c r="G29" s="9939">
        <v>8.15</v>
      </c>
      <c r="H29" s="9939">
        <v>8.3000000000000007</v>
      </c>
      <c r="I29" s="9936">
        <v>16000</v>
      </c>
      <c r="J29" s="9937">
        <f t="shared" si="1"/>
        <v>15614.4</v>
      </c>
      <c r="K29" s="9938">
        <v>66</v>
      </c>
      <c r="L29" s="9939">
        <v>16.149999999999999</v>
      </c>
      <c r="M29" s="9939">
        <v>16.3</v>
      </c>
      <c r="N29" s="9936">
        <v>16000</v>
      </c>
      <c r="O29" s="9937">
        <f t="shared" si="2"/>
        <v>15614.4</v>
      </c>
      <c r="P29" s="9940"/>
    </row>
    <row r="30" spans="1:47" ht="12.75" customHeight="1" x14ac:dyDescent="0.2">
      <c r="A30" s="9941">
        <v>3</v>
      </c>
      <c r="B30" s="9942">
        <v>0.3</v>
      </c>
      <c r="C30" s="9943">
        <v>0.45</v>
      </c>
      <c r="D30" s="9944">
        <v>16000</v>
      </c>
      <c r="E30" s="9945">
        <f t="shared" si="0"/>
        <v>15614.4</v>
      </c>
      <c r="F30" s="9946">
        <v>35</v>
      </c>
      <c r="G30" s="9947">
        <v>8.3000000000000007</v>
      </c>
      <c r="H30" s="9947">
        <v>8.4499999999999993</v>
      </c>
      <c r="I30" s="9944">
        <v>16000</v>
      </c>
      <c r="J30" s="9945">
        <f t="shared" si="1"/>
        <v>15614.4</v>
      </c>
      <c r="K30" s="9946">
        <v>67</v>
      </c>
      <c r="L30" s="9947">
        <v>16.3</v>
      </c>
      <c r="M30" s="9947">
        <v>16.45</v>
      </c>
      <c r="N30" s="9944">
        <v>16000</v>
      </c>
      <c r="O30" s="9945">
        <f t="shared" si="2"/>
        <v>15614.4</v>
      </c>
      <c r="P30" s="9948"/>
      <c r="V30" s="9949"/>
    </row>
    <row r="31" spans="1:47" ht="12.75" customHeight="1" x14ac:dyDescent="0.2">
      <c r="A31" s="9950">
        <v>4</v>
      </c>
      <c r="B31" s="9950">
        <v>0.45</v>
      </c>
      <c r="C31" s="9951">
        <v>1</v>
      </c>
      <c r="D31" s="9952">
        <v>16000</v>
      </c>
      <c r="E31" s="9953">
        <f t="shared" si="0"/>
        <v>15614.4</v>
      </c>
      <c r="F31" s="9954">
        <v>36</v>
      </c>
      <c r="G31" s="9951">
        <v>8.4499999999999993</v>
      </c>
      <c r="H31" s="9951">
        <v>9</v>
      </c>
      <c r="I31" s="9952">
        <v>16000</v>
      </c>
      <c r="J31" s="9953">
        <f t="shared" si="1"/>
        <v>15614.4</v>
      </c>
      <c r="K31" s="9954">
        <v>68</v>
      </c>
      <c r="L31" s="9951">
        <v>16.45</v>
      </c>
      <c r="M31" s="9951">
        <v>17</v>
      </c>
      <c r="N31" s="9952">
        <v>16000</v>
      </c>
      <c r="O31" s="9953">
        <f t="shared" si="2"/>
        <v>15614.4</v>
      </c>
      <c r="P31" s="9955"/>
    </row>
    <row r="32" spans="1:47" ht="12.75" customHeight="1" x14ac:dyDescent="0.2">
      <c r="A32" s="9956">
        <v>5</v>
      </c>
      <c r="B32" s="9957">
        <v>1</v>
      </c>
      <c r="C32" s="9958">
        <v>1.1499999999999999</v>
      </c>
      <c r="D32" s="9959">
        <v>16000</v>
      </c>
      <c r="E32" s="9960">
        <f t="shared" si="0"/>
        <v>15614.4</v>
      </c>
      <c r="F32" s="9961">
        <v>37</v>
      </c>
      <c r="G32" s="9957">
        <v>9</v>
      </c>
      <c r="H32" s="9957">
        <v>9.15</v>
      </c>
      <c r="I32" s="9959">
        <v>16000</v>
      </c>
      <c r="J32" s="9960">
        <f t="shared" si="1"/>
        <v>15614.4</v>
      </c>
      <c r="K32" s="9961">
        <v>69</v>
      </c>
      <c r="L32" s="9957">
        <v>17</v>
      </c>
      <c r="M32" s="9957">
        <v>17.149999999999999</v>
      </c>
      <c r="N32" s="9959">
        <v>16000</v>
      </c>
      <c r="O32" s="9960">
        <f t="shared" si="2"/>
        <v>15614.4</v>
      </c>
      <c r="P32" s="9962"/>
      <c r="AQ32" s="9959"/>
    </row>
    <row r="33" spans="1:16" ht="12.75" customHeight="1" x14ac:dyDescent="0.2">
      <c r="A33" s="9963">
        <v>6</v>
      </c>
      <c r="B33" s="9964">
        <v>1.1499999999999999</v>
      </c>
      <c r="C33" s="9965">
        <v>1.3</v>
      </c>
      <c r="D33" s="9966">
        <v>16000</v>
      </c>
      <c r="E33" s="9967">
        <f t="shared" si="0"/>
        <v>15614.4</v>
      </c>
      <c r="F33" s="9968">
        <v>38</v>
      </c>
      <c r="G33" s="9965">
        <v>9.15</v>
      </c>
      <c r="H33" s="9965">
        <v>9.3000000000000007</v>
      </c>
      <c r="I33" s="9966">
        <v>16000</v>
      </c>
      <c r="J33" s="9967">
        <f t="shared" si="1"/>
        <v>15614.4</v>
      </c>
      <c r="K33" s="9968">
        <v>70</v>
      </c>
      <c r="L33" s="9965">
        <v>17.149999999999999</v>
      </c>
      <c r="M33" s="9965">
        <v>17.3</v>
      </c>
      <c r="N33" s="9966">
        <v>16000</v>
      </c>
      <c r="O33" s="9967">
        <f t="shared" si="2"/>
        <v>15614.4</v>
      </c>
      <c r="P33" s="9969"/>
    </row>
    <row r="34" spans="1:16" x14ac:dyDescent="0.2">
      <c r="A34" s="9970">
        <v>7</v>
      </c>
      <c r="B34" s="9971">
        <v>1.3</v>
      </c>
      <c r="C34" s="9972">
        <v>1.45</v>
      </c>
      <c r="D34" s="9973">
        <v>16000</v>
      </c>
      <c r="E34" s="9974">
        <f t="shared" si="0"/>
        <v>15614.4</v>
      </c>
      <c r="F34" s="9975">
        <v>39</v>
      </c>
      <c r="G34" s="9976">
        <v>9.3000000000000007</v>
      </c>
      <c r="H34" s="9976">
        <v>9.4499999999999993</v>
      </c>
      <c r="I34" s="9973">
        <v>16000</v>
      </c>
      <c r="J34" s="9974">
        <f t="shared" si="1"/>
        <v>15614.4</v>
      </c>
      <c r="K34" s="9975">
        <v>71</v>
      </c>
      <c r="L34" s="9976">
        <v>17.3</v>
      </c>
      <c r="M34" s="9976">
        <v>17.45</v>
      </c>
      <c r="N34" s="9973">
        <v>16000</v>
      </c>
      <c r="O34" s="9974">
        <f t="shared" si="2"/>
        <v>15614.4</v>
      </c>
      <c r="P34" s="9977"/>
    </row>
    <row r="35" spans="1:16" x14ac:dyDescent="0.2">
      <c r="A35" s="9978">
        <v>8</v>
      </c>
      <c r="B35" s="9978">
        <v>1.45</v>
      </c>
      <c r="C35" s="9979">
        <v>2</v>
      </c>
      <c r="D35" s="9980">
        <v>16000</v>
      </c>
      <c r="E35" s="9981">
        <f t="shared" si="0"/>
        <v>15614.4</v>
      </c>
      <c r="F35" s="9982">
        <v>40</v>
      </c>
      <c r="G35" s="9979">
        <v>9.4499999999999993</v>
      </c>
      <c r="H35" s="9979">
        <v>10</v>
      </c>
      <c r="I35" s="9980">
        <v>16000</v>
      </c>
      <c r="J35" s="9981">
        <f t="shared" si="1"/>
        <v>15614.4</v>
      </c>
      <c r="K35" s="9982">
        <v>72</v>
      </c>
      <c r="L35" s="9983">
        <v>17.45</v>
      </c>
      <c r="M35" s="9979">
        <v>18</v>
      </c>
      <c r="N35" s="9980">
        <v>16000</v>
      </c>
      <c r="O35" s="9981">
        <f t="shared" si="2"/>
        <v>15614.4</v>
      </c>
      <c r="P35" s="9984"/>
    </row>
    <row r="36" spans="1:16" x14ac:dyDescent="0.2">
      <c r="A36" s="9985">
        <v>9</v>
      </c>
      <c r="B36" s="9986">
        <v>2</v>
      </c>
      <c r="C36" s="9987">
        <v>2.15</v>
      </c>
      <c r="D36" s="9988">
        <v>16000</v>
      </c>
      <c r="E36" s="9989">
        <f t="shared" si="0"/>
        <v>15614.4</v>
      </c>
      <c r="F36" s="9990">
        <v>41</v>
      </c>
      <c r="G36" s="9991">
        <v>10</v>
      </c>
      <c r="H36" s="9992">
        <v>10.15</v>
      </c>
      <c r="I36" s="9988">
        <v>16000</v>
      </c>
      <c r="J36" s="9989">
        <f t="shared" si="1"/>
        <v>15614.4</v>
      </c>
      <c r="K36" s="9990">
        <v>73</v>
      </c>
      <c r="L36" s="9992">
        <v>18</v>
      </c>
      <c r="M36" s="9991">
        <v>18.149999999999999</v>
      </c>
      <c r="N36" s="9988">
        <v>16000</v>
      </c>
      <c r="O36" s="9989">
        <f t="shared" si="2"/>
        <v>15614.4</v>
      </c>
      <c r="P36" s="9993"/>
    </row>
    <row r="37" spans="1:16" x14ac:dyDescent="0.2">
      <c r="A37" s="9994">
        <v>10</v>
      </c>
      <c r="B37" s="9994">
        <v>2.15</v>
      </c>
      <c r="C37" s="9995">
        <v>2.2999999999999998</v>
      </c>
      <c r="D37" s="9996">
        <v>16000</v>
      </c>
      <c r="E37" s="9997">
        <f t="shared" si="0"/>
        <v>15614.4</v>
      </c>
      <c r="F37" s="9998">
        <v>42</v>
      </c>
      <c r="G37" s="9995">
        <v>10.15</v>
      </c>
      <c r="H37" s="9999">
        <v>10.3</v>
      </c>
      <c r="I37" s="9996">
        <v>16000</v>
      </c>
      <c r="J37" s="9997">
        <f t="shared" si="1"/>
        <v>15614.4</v>
      </c>
      <c r="K37" s="9998">
        <v>74</v>
      </c>
      <c r="L37" s="9999">
        <v>18.149999999999999</v>
      </c>
      <c r="M37" s="9995">
        <v>18.3</v>
      </c>
      <c r="N37" s="9996">
        <v>16000</v>
      </c>
      <c r="O37" s="9997">
        <f t="shared" si="2"/>
        <v>15614.4</v>
      </c>
      <c r="P37" s="10000"/>
    </row>
    <row r="38" spans="1:16" x14ac:dyDescent="0.2">
      <c r="A38" s="10001">
        <v>11</v>
      </c>
      <c r="B38" s="10002">
        <v>2.2999999999999998</v>
      </c>
      <c r="C38" s="10003">
        <v>2.4500000000000002</v>
      </c>
      <c r="D38" s="10004">
        <v>16000</v>
      </c>
      <c r="E38" s="10005">
        <f t="shared" si="0"/>
        <v>15614.4</v>
      </c>
      <c r="F38" s="10006">
        <v>43</v>
      </c>
      <c r="G38" s="10007">
        <v>10.3</v>
      </c>
      <c r="H38" s="10008">
        <v>10.45</v>
      </c>
      <c r="I38" s="10004">
        <v>16000</v>
      </c>
      <c r="J38" s="10005">
        <f t="shared" si="1"/>
        <v>15614.4</v>
      </c>
      <c r="K38" s="10006">
        <v>75</v>
      </c>
      <c r="L38" s="10008">
        <v>18.3</v>
      </c>
      <c r="M38" s="10007">
        <v>18.45</v>
      </c>
      <c r="N38" s="10004">
        <v>16000</v>
      </c>
      <c r="O38" s="10005">
        <f t="shared" si="2"/>
        <v>15614.4</v>
      </c>
      <c r="P38" s="10009"/>
    </row>
    <row r="39" spans="1:16" x14ac:dyDescent="0.2">
      <c r="A39" s="10010">
        <v>12</v>
      </c>
      <c r="B39" s="10010">
        <v>2.4500000000000002</v>
      </c>
      <c r="C39" s="10011">
        <v>3</v>
      </c>
      <c r="D39" s="10012">
        <v>16000</v>
      </c>
      <c r="E39" s="10013">
        <f t="shared" si="0"/>
        <v>15614.4</v>
      </c>
      <c r="F39" s="10014">
        <v>44</v>
      </c>
      <c r="G39" s="10011">
        <v>10.45</v>
      </c>
      <c r="H39" s="10015">
        <v>11</v>
      </c>
      <c r="I39" s="10012">
        <v>16000</v>
      </c>
      <c r="J39" s="10013">
        <f t="shared" si="1"/>
        <v>15614.4</v>
      </c>
      <c r="K39" s="10014">
        <v>76</v>
      </c>
      <c r="L39" s="10015">
        <v>18.45</v>
      </c>
      <c r="M39" s="10011">
        <v>19</v>
      </c>
      <c r="N39" s="10012">
        <v>16000</v>
      </c>
      <c r="O39" s="10013">
        <f t="shared" si="2"/>
        <v>15614.4</v>
      </c>
      <c r="P39" s="10016"/>
    </row>
    <row r="40" spans="1:16" x14ac:dyDescent="0.2">
      <c r="A40" s="10017">
        <v>13</v>
      </c>
      <c r="B40" s="10018">
        <v>3</v>
      </c>
      <c r="C40" s="10019">
        <v>3.15</v>
      </c>
      <c r="D40" s="10020">
        <v>16000</v>
      </c>
      <c r="E40" s="10021">
        <f t="shared" si="0"/>
        <v>15614.4</v>
      </c>
      <c r="F40" s="10022">
        <v>45</v>
      </c>
      <c r="G40" s="10023">
        <v>11</v>
      </c>
      <c r="H40" s="10024">
        <v>11.15</v>
      </c>
      <c r="I40" s="10020">
        <v>16000</v>
      </c>
      <c r="J40" s="10021">
        <f t="shared" si="1"/>
        <v>15614.4</v>
      </c>
      <c r="K40" s="10022">
        <v>77</v>
      </c>
      <c r="L40" s="10024">
        <v>19</v>
      </c>
      <c r="M40" s="10023">
        <v>19.149999999999999</v>
      </c>
      <c r="N40" s="10020">
        <v>16000</v>
      </c>
      <c r="O40" s="10021">
        <f t="shared" si="2"/>
        <v>15614.4</v>
      </c>
      <c r="P40" s="10025"/>
    </row>
    <row r="41" spans="1:16" x14ac:dyDescent="0.2">
      <c r="A41" s="10026">
        <v>14</v>
      </c>
      <c r="B41" s="10026">
        <v>3.15</v>
      </c>
      <c r="C41" s="10027">
        <v>3.3</v>
      </c>
      <c r="D41" s="10028">
        <v>16000</v>
      </c>
      <c r="E41" s="10029">
        <f t="shared" si="0"/>
        <v>15614.4</v>
      </c>
      <c r="F41" s="10030">
        <v>46</v>
      </c>
      <c r="G41" s="10031">
        <v>11.15</v>
      </c>
      <c r="H41" s="10027">
        <v>11.3</v>
      </c>
      <c r="I41" s="10028">
        <v>16000</v>
      </c>
      <c r="J41" s="10029">
        <f t="shared" si="1"/>
        <v>15614.4</v>
      </c>
      <c r="K41" s="10030">
        <v>78</v>
      </c>
      <c r="L41" s="10027">
        <v>19.149999999999999</v>
      </c>
      <c r="M41" s="10031">
        <v>19.3</v>
      </c>
      <c r="N41" s="10028">
        <v>16000</v>
      </c>
      <c r="O41" s="10029">
        <f t="shared" si="2"/>
        <v>15614.4</v>
      </c>
      <c r="P41" s="10032"/>
    </row>
    <row r="42" spans="1:16" x14ac:dyDescent="0.2">
      <c r="A42" s="10033">
        <v>15</v>
      </c>
      <c r="B42" s="10034">
        <v>3.3</v>
      </c>
      <c r="C42" s="10035">
        <v>3.45</v>
      </c>
      <c r="D42" s="10036">
        <v>16000</v>
      </c>
      <c r="E42" s="10037">
        <f t="shared" si="0"/>
        <v>15614.4</v>
      </c>
      <c r="F42" s="10038">
        <v>47</v>
      </c>
      <c r="G42" s="10039">
        <v>11.3</v>
      </c>
      <c r="H42" s="10040">
        <v>11.45</v>
      </c>
      <c r="I42" s="10036">
        <v>16000</v>
      </c>
      <c r="J42" s="10037">
        <f t="shared" si="1"/>
        <v>15614.4</v>
      </c>
      <c r="K42" s="10038">
        <v>79</v>
      </c>
      <c r="L42" s="10040">
        <v>19.3</v>
      </c>
      <c r="M42" s="10039">
        <v>19.45</v>
      </c>
      <c r="N42" s="10036">
        <v>16000</v>
      </c>
      <c r="O42" s="10037">
        <f t="shared" si="2"/>
        <v>15614.4</v>
      </c>
      <c r="P42" s="10041"/>
    </row>
    <row r="43" spans="1:16" x14ac:dyDescent="0.2">
      <c r="A43" s="10042">
        <v>16</v>
      </c>
      <c r="B43" s="10042">
        <v>3.45</v>
      </c>
      <c r="C43" s="10043">
        <v>4</v>
      </c>
      <c r="D43" s="10044">
        <v>16000</v>
      </c>
      <c r="E43" s="10045">
        <f t="shared" si="0"/>
        <v>15614.4</v>
      </c>
      <c r="F43" s="10046">
        <v>48</v>
      </c>
      <c r="G43" s="10047">
        <v>11.45</v>
      </c>
      <c r="H43" s="10043">
        <v>12</v>
      </c>
      <c r="I43" s="10044">
        <v>16000</v>
      </c>
      <c r="J43" s="10045">
        <f t="shared" si="1"/>
        <v>15614.4</v>
      </c>
      <c r="K43" s="10046">
        <v>80</v>
      </c>
      <c r="L43" s="10043">
        <v>19.45</v>
      </c>
      <c r="M43" s="10043">
        <v>20</v>
      </c>
      <c r="N43" s="10044">
        <v>16000</v>
      </c>
      <c r="O43" s="10045">
        <f t="shared" si="2"/>
        <v>15614.4</v>
      </c>
      <c r="P43" s="10048"/>
    </row>
    <row r="44" spans="1:16" x14ac:dyDescent="0.2">
      <c r="A44" s="10049">
        <v>17</v>
      </c>
      <c r="B44" s="10050">
        <v>4</v>
      </c>
      <c r="C44" s="10051">
        <v>4.1500000000000004</v>
      </c>
      <c r="D44" s="10052">
        <v>16000</v>
      </c>
      <c r="E44" s="10053">
        <f t="shared" si="0"/>
        <v>15614.4</v>
      </c>
      <c r="F44" s="10054">
        <v>49</v>
      </c>
      <c r="G44" s="10055">
        <v>12</v>
      </c>
      <c r="H44" s="10056">
        <v>12.15</v>
      </c>
      <c r="I44" s="10052">
        <v>16000</v>
      </c>
      <c r="J44" s="10053">
        <f t="shared" si="1"/>
        <v>15614.4</v>
      </c>
      <c r="K44" s="10054">
        <v>81</v>
      </c>
      <c r="L44" s="10056">
        <v>20</v>
      </c>
      <c r="M44" s="10055">
        <v>20.149999999999999</v>
      </c>
      <c r="N44" s="10052">
        <v>16000</v>
      </c>
      <c r="O44" s="10053">
        <f t="shared" si="2"/>
        <v>15614.4</v>
      </c>
      <c r="P44" s="10057"/>
    </row>
    <row r="45" spans="1:16" x14ac:dyDescent="0.2">
      <c r="A45" s="10058">
        <v>18</v>
      </c>
      <c r="B45" s="10058">
        <v>4.1500000000000004</v>
      </c>
      <c r="C45" s="10059">
        <v>4.3</v>
      </c>
      <c r="D45" s="10060">
        <v>16000</v>
      </c>
      <c r="E45" s="10061">
        <f t="shared" si="0"/>
        <v>15614.4</v>
      </c>
      <c r="F45" s="10062">
        <v>50</v>
      </c>
      <c r="G45" s="10063">
        <v>12.15</v>
      </c>
      <c r="H45" s="10059">
        <v>12.3</v>
      </c>
      <c r="I45" s="10060">
        <v>16000</v>
      </c>
      <c r="J45" s="10061">
        <f t="shared" si="1"/>
        <v>15614.4</v>
      </c>
      <c r="K45" s="10062">
        <v>82</v>
      </c>
      <c r="L45" s="10059">
        <v>20.149999999999999</v>
      </c>
      <c r="M45" s="10063">
        <v>20.3</v>
      </c>
      <c r="N45" s="10060">
        <v>16000</v>
      </c>
      <c r="O45" s="10061">
        <f t="shared" si="2"/>
        <v>15614.4</v>
      </c>
      <c r="P45" s="10064"/>
    </row>
    <row r="46" spans="1:16" x14ac:dyDescent="0.2">
      <c r="A46" s="10065">
        <v>19</v>
      </c>
      <c r="B46" s="10066">
        <v>4.3</v>
      </c>
      <c r="C46" s="10067">
        <v>4.45</v>
      </c>
      <c r="D46" s="10068">
        <v>16000</v>
      </c>
      <c r="E46" s="10069">
        <f t="shared" si="0"/>
        <v>15614.4</v>
      </c>
      <c r="F46" s="10070">
        <v>51</v>
      </c>
      <c r="G46" s="10071">
        <v>12.3</v>
      </c>
      <c r="H46" s="10072">
        <v>12.45</v>
      </c>
      <c r="I46" s="10068">
        <v>16000</v>
      </c>
      <c r="J46" s="10069">
        <f t="shared" si="1"/>
        <v>15614.4</v>
      </c>
      <c r="K46" s="10070">
        <v>83</v>
      </c>
      <c r="L46" s="10072">
        <v>20.3</v>
      </c>
      <c r="M46" s="10071">
        <v>20.45</v>
      </c>
      <c r="N46" s="10068">
        <v>16000</v>
      </c>
      <c r="O46" s="10069">
        <f t="shared" si="2"/>
        <v>15614.4</v>
      </c>
      <c r="P46" s="10073"/>
    </row>
    <row r="47" spans="1:16" x14ac:dyDescent="0.2">
      <c r="A47" s="10074">
        <v>20</v>
      </c>
      <c r="B47" s="10074">
        <v>4.45</v>
      </c>
      <c r="C47" s="10075">
        <v>5</v>
      </c>
      <c r="D47" s="10076">
        <v>16000</v>
      </c>
      <c r="E47" s="10077">
        <f t="shared" si="0"/>
        <v>15614.4</v>
      </c>
      <c r="F47" s="10078">
        <v>52</v>
      </c>
      <c r="G47" s="10079">
        <v>12.45</v>
      </c>
      <c r="H47" s="10075">
        <v>13</v>
      </c>
      <c r="I47" s="10076">
        <v>16000</v>
      </c>
      <c r="J47" s="10077">
        <f t="shared" si="1"/>
        <v>15614.4</v>
      </c>
      <c r="K47" s="10078">
        <v>84</v>
      </c>
      <c r="L47" s="10075">
        <v>20.45</v>
      </c>
      <c r="M47" s="10079">
        <v>21</v>
      </c>
      <c r="N47" s="10076">
        <v>16000</v>
      </c>
      <c r="O47" s="10077">
        <f t="shared" si="2"/>
        <v>15614.4</v>
      </c>
      <c r="P47" s="10080"/>
    </row>
    <row r="48" spans="1:16" x14ac:dyDescent="0.2">
      <c r="A48" s="10081">
        <v>21</v>
      </c>
      <c r="B48" s="10082">
        <v>5</v>
      </c>
      <c r="C48" s="10083">
        <v>5.15</v>
      </c>
      <c r="D48" s="10084">
        <v>16000</v>
      </c>
      <c r="E48" s="10085">
        <f t="shared" si="0"/>
        <v>15614.4</v>
      </c>
      <c r="F48" s="10086">
        <v>53</v>
      </c>
      <c r="G48" s="10082">
        <v>13</v>
      </c>
      <c r="H48" s="10087">
        <v>13.15</v>
      </c>
      <c r="I48" s="10084">
        <v>16000</v>
      </c>
      <c r="J48" s="10085">
        <f t="shared" si="1"/>
        <v>15614.4</v>
      </c>
      <c r="K48" s="10086">
        <v>85</v>
      </c>
      <c r="L48" s="10087">
        <v>21</v>
      </c>
      <c r="M48" s="10082">
        <v>21.15</v>
      </c>
      <c r="N48" s="10084">
        <v>16000</v>
      </c>
      <c r="O48" s="10085">
        <f t="shared" si="2"/>
        <v>15614.4</v>
      </c>
      <c r="P48" s="10088"/>
    </row>
    <row r="49" spans="1:17" x14ac:dyDescent="0.2">
      <c r="A49" s="10089">
        <v>22</v>
      </c>
      <c r="B49" s="10090">
        <v>5.15</v>
      </c>
      <c r="C49" s="10091">
        <v>5.3</v>
      </c>
      <c r="D49" s="10092">
        <v>16000</v>
      </c>
      <c r="E49" s="10093">
        <f t="shared" si="0"/>
        <v>15614.4</v>
      </c>
      <c r="F49" s="10094">
        <v>54</v>
      </c>
      <c r="G49" s="10095">
        <v>13.15</v>
      </c>
      <c r="H49" s="10091">
        <v>13.3</v>
      </c>
      <c r="I49" s="10092">
        <v>16000</v>
      </c>
      <c r="J49" s="10093">
        <f t="shared" si="1"/>
        <v>15614.4</v>
      </c>
      <c r="K49" s="10094">
        <v>86</v>
      </c>
      <c r="L49" s="10091">
        <v>21.15</v>
      </c>
      <c r="M49" s="10095">
        <v>21.3</v>
      </c>
      <c r="N49" s="10092">
        <v>16000</v>
      </c>
      <c r="O49" s="10093">
        <f t="shared" si="2"/>
        <v>15614.4</v>
      </c>
      <c r="P49" s="10096"/>
    </row>
    <row r="50" spans="1:17" x14ac:dyDescent="0.2">
      <c r="A50" s="10097">
        <v>23</v>
      </c>
      <c r="B50" s="10098">
        <v>5.3</v>
      </c>
      <c r="C50" s="10099">
        <v>5.45</v>
      </c>
      <c r="D50" s="10100">
        <v>16000</v>
      </c>
      <c r="E50" s="10101">
        <f t="shared" si="0"/>
        <v>15614.4</v>
      </c>
      <c r="F50" s="10102">
        <v>55</v>
      </c>
      <c r="G50" s="10098">
        <v>13.3</v>
      </c>
      <c r="H50" s="10103">
        <v>13.45</v>
      </c>
      <c r="I50" s="10100">
        <v>16000</v>
      </c>
      <c r="J50" s="10101">
        <f t="shared" si="1"/>
        <v>15614.4</v>
      </c>
      <c r="K50" s="10102">
        <v>87</v>
      </c>
      <c r="L50" s="10103">
        <v>21.3</v>
      </c>
      <c r="M50" s="10098">
        <v>21.45</v>
      </c>
      <c r="N50" s="10100">
        <v>16000</v>
      </c>
      <c r="O50" s="10101">
        <f t="shared" si="2"/>
        <v>15614.4</v>
      </c>
      <c r="P50" s="10104"/>
    </row>
    <row r="51" spans="1:17" x14ac:dyDescent="0.2">
      <c r="A51" s="10105">
        <v>24</v>
      </c>
      <c r="B51" s="10106">
        <v>5.45</v>
      </c>
      <c r="C51" s="10107">
        <v>6</v>
      </c>
      <c r="D51" s="10108">
        <v>16000</v>
      </c>
      <c r="E51" s="10109">
        <f t="shared" si="0"/>
        <v>15614.4</v>
      </c>
      <c r="F51" s="10110">
        <v>56</v>
      </c>
      <c r="G51" s="10111">
        <v>13.45</v>
      </c>
      <c r="H51" s="10107">
        <v>14</v>
      </c>
      <c r="I51" s="10108">
        <v>16000</v>
      </c>
      <c r="J51" s="10109">
        <f t="shared" si="1"/>
        <v>15614.4</v>
      </c>
      <c r="K51" s="10110">
        <v>88</v>
      </c>
      <c r="L51" s="10107">
        <v>21.45</v>
      </c>
      <c r="M51" s="10111">
        <v>22</v>
      </c>
      <c r="N51" s="10108">
        <v>16000</v>
      </c>
      <c r="O51" s="10109">
        <f t="shared" si="2"/>
        <v>15614.4</v>
      </c>
      <c r="P51" s="10112"/>
    </row>
    <row r="52" spans="1:17" x14ac:dyDescent="0.2">
      <c r="A52" s="10113">
        <v>25</v>
      </c>
      <c r="B52" s="10114">
        <v>6</v>
      </c>
      <c r="C52" s="10115">
        <v>6.15</v>
      </c>
      <c r="D52" s="10116">
        <v>16000</v>
      </c>
      <c r="E52" s="10117">
        <f t="shared" si="0"/>
        <v>15614.4</v>
      </c>
      <c r="F52" s="10118">
        <v>57</v>
      </c>
      <c r="G52" s="10114">
        <v>14</v>
      </c>
      <c r="H52" s="10119">
        <v>14.15</v>
      </c>
      <c r="I52" s="10116">
        <v>16000</v>
      </c>
      <c r="J52" s="10117">
        <f t="shared" si="1"/>
        <v>15614.4</v>
      </c>
      <c r="K52" s="10118">
        <v>89</v>
      </c>
      <c r="L52" s="10119">
        <v>22</v>
      </c>
      <c r="M52" s="10114">
        <v>22.15</v>
      </c>
      <c r="N52" s="10116">
        <v>16000</v>
      </c>
      <c r="O52" s="10117">
        <f t="shared" si="2"/>
        <v>15614.4</v>
      </c>
      <c r="P52" s="10120"/>
    </row>
    <row r="53" spans="1:17" x14ac:dyDescent="0.2">
      <c r="A53" s="10121">
        <v>26</v>
      </c>
      <c r="B53" s="10122">
        <v>6.15</v>
      </c>
      <c r="C53" s="10123">
        <v>6.3</v>
      </c>
      <c r="D53" s="10124">
        <v>16000</v>
      </c>
      <c r="E53" s="10125">
        <f t="shared" si="0"/>
        <v>15614.4</v>
      </c>
      <c r="F53" s="10126">
        <v>58</v>
      </c>
      <c r="G53" s="10127">
        <v>14.15</v>
      </c>
      <c r="H53" s="10123">
        <v>14.3</v>
      </c>
      <c r="I53" s="10124">
        <v>16000</v>
      </c>
      <c r="J53" s="10125">
        <f t="shared" si="1"/>
        <v>15614.4</v>
      </c>
      <c r="K53" s="10126">
        <v>90</v>
      </c>
      <c r="L53" s="10123">
        <v>22.15</v>
      </c>
      <c r="M53" s="10127">
        <v>22.3</v>
      </c>
      <c r="N53" s="10124">
        <v>16000</v>
      </c>
      <c r="O53" s="10125">
        <f t="shared" si="2"/>
        <v>15614.4</v>
      </c>
      <c r="P53" s="10128"/>
    </row>
    <row r="54" spans="1:17" x14ac:dyDescent="0.2">
      <c r="A54" s="10129">
        <v>27</v>
      </c>
      <c r="B54" s="10130">
        <v>6.3</v>
      </c>
      <c r="C54" s="10131">
        <v>6.45</v>
      </c>
      <c r="D54" s="10132">
        <v>16000</v>
      </c>
      <c r="E54" s="10133">
        <f t="shared" si="0"/>
        <v>15614.4</v>
      </c>
      <c r="F54" s="10134">
        <v>59</v>
      </c>
      <c r="G54" s="10130">
        <v>14.3</v>
      </c>
      <c r="H54" s="10135">
        <v>14.45</v>
      </c>
      <c r="I54" s="10132">
        <v>16000</v>
      </c>
      <c r="J54" s="10133">
        <f t="shared" si="1"/>
        <v>15614.4</v>
      </c>
      <c r="K54" s="10134">
        <v>91</v>
      </c>
      <c r="L54" s="10135">
        <v>22.3</v>
      </c>
      <c r="M54" s="10130">
        <v>22.45</v>
      </c>
      <c r="N54" s="10132">
        <v>16000</v>
      </c>
      <c r="O54" s="10133">
        <f t="shared" si="2"/>
        <v>15614.4</v>
      </c>
      <c r="P54" s="10136"/>
    </row>
    <row r="55" spans="1:17" x14ac:dyDescent="0.2">
      <c r="A55" s="10137">
        <v>28</v>
      </c>
      <c r="B55" s="10138">
        <v>6.45</v>
      </c>
      <c r="C55" s="10139">
        <v>7</v>
      </c>
      <c r="D55" s="10140">
        <v>16000</v>
      </c>
      <c r="E55" s="10141">
        <f t="shared" si="0"/>
        <v>15614.4</v>
      </c>
      <c r="F55" s="10142">
        <v>60</v>
      </c>
      <c r="G55" s="10143">
        <v>14.45</v>
      </c>
      <c r="H55" s="10143">
        <v>15</v>
      </c>
      <c r="I55" s="10140">
        <v>16000</v>
      </c>
      <c r="J55" s="10141">
        <f t="shared" si="1"/>
        <v>15614.4</v>
      </c>
      <c r="K55" s="10142">
        <v>92</v>
      </c>
      <c r="L55" s="10139">
        <v>22.45</v>
      </c>
      <c r="M55" s="10143">
        <v>23</v>
      </c>
      <c r="N55" s="10140">
        <v>16000</v>
      </c>
      <c r="O55" s="10141">
        <f t="shared" si="2"/>
        <v>15614.4</v>
      </c>
      <c r="P55" s="10144"/>
    </row>
    <row r="56" spans="1:17" x14ac:dyDescent="0.2">
      <c r="A56" s="10145">
        <v>29</v>
      </c>
      <c r="B56" s="10146">
        <v>7</v>
      </c>
      <c r="C56" s="10147">
        <v>7.15</v>
      </c>
      <c r="D56" s="10148">
        <v>16000</v>
      </c>
      <c r="E56" s="10149">
        <f t="shared" si="0"/>
        <v>15614.4</v>
      </c>
      <c r="F56" s="10150">
        <v>61</v>
      </c>
      <c r="G56" s="10146">
        <v>15</v>
      </c>
      <c r="H56" s="10146">
        <v>15.15</v>
      </c>
      <c r="I56" s="10148">
        <v>16000</v>
      </c>
      <c r="J56" s="10149">
        <f t="shared" si="1"/>
        <v>15614.4</v>
      </c>
      <c r="K56" s="10150">
        <v>93</v>
      </c>
      <c r="L56" s="10151">
        <v>23</v>
      </c>
      <c r="M56" s="10146">
        <v>23.15</v>
      </c>
      <c r="N56" s="10148">
        <v>16000</v>
      </c>
      <c r="O56" s="10149">
        <f t="shared" si="2"/>
        <v>15614.4</v>
      </c>
      <c r="P56" s="10152"/>
    </row>
    <row r="57" spans="1:17" x14ac:dyDescent="0.2">
      <c r="A57" s="10153">
        <v>30</v>
      </c>
      <c r="B57" s="10154">
        <v>7.15</v>
      </c>
      <c r="C57" s="10155">
        <v>7.3</v>
      </c>
      <c r="D57" s="10156">
        <v>16000</v>
      </c>
      <c r="E57" s="10157">
        <f t="shared" si="0"/>
        <v>15614.4</v>
      </c>
      <c r="F57" s="10158">
        <v>62</v>
      </c>
      <c r="G57" s="10159">
        <v>15.15</v>
      </c>
      <c r="H57" s="10159">
        <v>15.3</v>
      </c>
      <c r="I57" s="10156">
        <v>16000</v>
      </c>
      <c r="J57" s="10157">
        <f t="shared" si="1"/>
        <v>15614.4</v>
      </c>
      <c r="K57" s="10158">
        <v>94</v>
      </c>
      <c r="L57" s="10159">
        <v>23.15</v>
      </c>
      <c r="M57" s="10159">
        <v>23.3</v>
      </c>
      <c r="N57" s="10156">
        <v>16000</v>
      </c>
      <c r="O57" s="10157">
        <f t="shared" si="2"/>
        <v>15614.4</v>
      </c>
      <c r="P57" s="10160"/>
    </row>
    <row r="58" spans="1:17" x14ac:dyDescent="0.2">
      <c r="A58" s="10161">
        <v>31</v>
      </c>
      <c r="B58" s="10162">
        <v>7.3</v>
      </c>
      <c r="C58" s="10163">
        <v>7.45</v>
      </c>
      <c r="D58" s="10164">
        <v>16000</v>
      </c>
      <c r="E58" s="10165">
        <f t="shared" si="0"/>
        <v>15614.4</v>
      </c>
      <c r="F58" s="10166">
        <v>63</v>
      </c>
      <c r="G58" s="10162">
        <v>15.3</v>
      </c>
      <c r="H58" s="10162">
        <v>15.45</v>
      </c>
      <c r="I58" s="10164">
        <v>16000</v>
      </c>
      <c r="J58" s="10165">
        <f t="shared" si="1"/>
        <v>15614.4</v>
      </c>
      <c r="K58" s="10166">
        <v>95</v>
      </c>
      <c r="L58" s="10162">
        <v>23.3</v>
      </c>
      <c r="M58" s="10162">
        <v>23.45</v>
      </c>
      <c r="N58" s="10164">
        <v>16000</v>
      </c>
      <c r="O58" s="10165">
        <f t="shared" si="2"/>
        <v>15614.4</v>
      </c>
      <c r="P58" s="10167"/>
    </row>
    <row r="59" spans="1:17" x14ac:dyDescent="0.2">
      <c r="A59" s="10168">
        <v>32</v>
      </c>
      <c r="B59" s="10169">
        <v>7.45</v>
      </c>
      <c r="C59" s="10170">
        <v>8</v>
      </c>
      <c r="D59" s="10171">
        <v>16000</v>
      </c>
      <c r="E59" s="10172">
        <f t="shared" si="0"/>
        <v>15614.4</v>
      </c>
      <c r="F59" s="10173">
        <v>64</v>
      </c>
      <c r="G59" s="10174">
        <v>15.45</v>
      </c>
      <c r="H59" s="10174">
        <v>16</v>
      </c>
      <c r="I59" s="10171">
        <v>16000</v>
      </c>
      <c r="J59" s="10172">
        <f t="shared" si="1"/>
        <v>15614.4</v>
      </c>
      <c r="K59" s="10173">
        <v>96</v>
      </c>
      <c r="L59" s="10174">
        <v>23.45</v>
      </c>
      <c r="M59" s="10174">
        <v>24</v>
      </c>
      <c r="N59" s="10171">
        <v>16000</v>
      </c>
      <c r="O59" s="10172">
        <f t="shared" si="2"/>
        <v>15614.4</v>
      </c>
      <c r="P59" s="10175"/>
      <c r="Q59">
        <f>AVERAGE(D28:D59,I28:I59,N28:N59)/1000</f>
        <v>16</v>
      </c>
    </row>
    <row r="60" spans="1:17" x14ac:dyDescent="0.2">
      <c r="A60" s="10176" t="s">
        <v>27</v>
      </c>
      <c r="B60" s="10177"/>
      <c r="C60" s="10177"/>
      <c r="D60" s="10178">
        <f>SUM(D28:D59)</f>
        <v>512000</v>
      </c>
      <c r="E60" s="10179">
        <f>SUM(E28:E59)</f>
        <v>499660.80000000028</v>
      </c>
      <c r="F60" s="10177"/>
      <c r="G60" s="10177"/>
      <c r="H60" s="10177"/>
      <c r="I60" s="10178">
        <f>SUM(I28:I59)</f>
        <v>512000</v>
      </c>
      <c r="J60" s="10179">
        <f>SUM(J28:J59)</f>
        <v>499660.80000000028</v>
      </c>
      <c r="K60" s="10177"/>
      <c r="L60" s="10177"/>
      <c r="M60" s="10177"/>
      <c r="N60" s="10177">
        <f>SUM(N28:N59)</f>
        <v>512000</v>
      </c>
      <c r="O60" s="10179">
        <f>SUM(O28:O59)</f>
        <v>499660.80000000028</v>
      </c>
      <c r="P60" s="10180"/>
    </row>
    <row r="64" spans="1:17" x14ac:dyDescent="0.2">
      <c r="A64" t="s">
        <v>103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10181"/>
      <c r="B66" s="10182"/>
      <c r="C66" s="10182"/>
      <c r="D66" s="10183"/>
      <c r="E66" s="10182"/>
      <c r="F66" s="10182"/>
      <c r="G66" s="10182"/>
      <c r="H66" s="10182"/>
      <c r="I66" s="10183"/>
      <c r="J66" s="10184"/>
      <c r="K66" s="10182"/>
      <c r="L66" s="10182"/>
      <c r="M66" s="10182"/>
      <c r="N66" s="10182"/>
      <c r="O66" s="10182"/>
      <c r="P66" s="10185"/>
    </row>
    <row r="67" spans="1:16" x14ac:dyDescent="0.2">
      <c r="A67" s="10186" t="s">
        <v>28</v>
      </c>
      <c r="B67" s="10187"/>
      <c r="C67" s="10187"/>
      <c r="D67" s="10188"/>
      <c r="E67" s="10189"/>
      <c r="F67" s="10187"/>
      <c r="G67" s="10187"/>
      <c r="H67" s="10189"/>
      <c r="I67" s="10188"/>
      <c r="J67" s="10190"/>
      <c r="K67" s="10187"/>
      <c r="L67" s="10187"/>
      <c r="M67" s="10187"/>
      <c r="N67" s="10187"/>
      <c r="O67" s="10187"/>
      <c r="P67" s="10191"/>
    </row>
    <row r="68" spans="1:16" x14ac:dyDescent="0.2">
      <c r="A68" s="10192"/>
      <c r="B68" s="10193"/>
      <c r="C68" s="10193"/>
      <c r="D68" s="10193"/>
      <c r="E68" s="10193"/>
      <c r="F68" s="10193"/>
      <c r="G68" s="10193"/>
      <c r="H68" s="10193"/>
      <c r="I68" s="10193"/>
      <c r="J68" s="10193"/>
      <c r="K68" s="10193"/>
      <c r="L68" s="10194"/>
      <c r="M68" s="10194"/>
      <c r="N68" s="10194"/>
      <c r="O68" s="10194"/>
      <c r="P68" s="10195"/>
    </row>
    <row r="69" spans="1:16" x14ac:dyDescent="0.2">
      <c r="A69" s="10196"/>
      <c r="B69" s="10197"/>
      <c r="C69" s="10197"/>
      <c r="D69" s="10198"/>
      <c r="E69" s="10199"/>
      <c r="F69" s="10197"/>
      <c r="G69" s="10197"/>
      <c r="H69" s="10199"/>
      <c r="I69" s="10198"/>
      <c r="J69" s="10200"/>
      <c r="K69" s="10197"/>
      <c r="L69" s="10197"/>
      <c r="M69" s="10197"/>
      <c r="N69" s="10197"/>
      <c r="O69" s="10197"/>
      <c r="P69" s="10201"/>
    </row>
    <row r="70" spans="1:16" x14ac:dyDescent="0.2">
      <c r="A70" s="10202"/>
      <c r="B70" s="10203"/>
      <c r="C70" s="10203"/>
      <c r="D70" s="10204"/>
      <c r="E70" s="10205"/>
      <c r="F70" s="10203"/>
      <c r="G70" s="10203"/>
      <c r="H70" s="10205"/>
      <c r="I70" s="10204"/>
      <c r="J70" s="10203"/>
      <c r="K70" s="10203"/>
      <c r="L70" s="10203"/>
      <c r="M70" s="10203"/>
      <c r="N70" s="10203"/>
      <c r="O70" s="10203"/>
      <c r="P70" s="10206"/>
    </row>
    <row r="71" spans="1:16" x14ac:dyDescent="0.2">
      <c r="A71" s="10207"/>
      <c r="B71" s="10208"/>
      <c r="C71" s="10208"/>
      <c r="D71" s="10209"/>
      <c r="E71" s="10210"/>
      <c r="F71" s="10208"/>
      <c r="G71" s="10208"/>
      <c r="H71" s="10210"/>
      <c r="I71" s="10209"/>
      <c r="J71" s="10208"/>
      <c r="K71" s="10208"/>
      <c r="L71" s="10208"/>
      <c r="M71" s="10208"/>
      <c r="N71" s="10208"/>
      <c r="O71" s="10208"/>
      <c r="P71" s="10211"/>
    </row>
    <row r="72" spans="1:16" x14ac:dyDescent="0.2">
      <c r="A72" s="10212"/>
      <c r="B72" s="10213"/>
      <c r="C72" s="10213"/>
      <c r="D72" s="10214"/>
      <c r="E72" s="10215"/>
      <c r="F72" s="10213"/>
      <c r="G72" s="10213"/>
      <c r="H72" s="10215"/>
      <c r="I72" s="10214"/>
      <c r="J72" s="10213"/>
      <c r="K72" s="10213"/>
      <c r="L72" s="10213"/>
      <c r="M72" s="10213" t="s">
        <v>29</v>
      </c>
      <c r="N72" s="10213"/>
      <c r="O72" s="10213"/>
      <c r="P72" s="10216"/>
    </row>
    <row r="73" spans="1:16" x14ac:dyDescent="0.2">
      <c r="A73" s="10217"/>
      <c r="B73" s="10218"/>
      <c r="C73" s="10218"/>
      <c r="D73" s="10219"/>
      <c r="E73" s="10220"/>
      <c r="F73" s="10218"/>
      <c r="G73" s="10218"/>
      <c r="H73" s="10220"/>
      <c r="I73" s="10219"/>
      <c r="J73" s="10218"/>
      <c r="K73" s="10218"/>
      <c r="L73" s="10218"/>
      <c r="M73" s="10218" t="s">
        <v>30</v>
      </c>
      <c r="N73" s="10218"/>
      <c r="O73" s="10218"/>
      <c r="P73" s="10221"/>
    </row>
    <row r="74" spans="1:16" ht="15.75" x14ac:dyDescent="0.25">
      <c r="E74" s="10222"/>
      <c r="H74" s="10222"/>
    </row>
    <row r="75" spans="1:16" ht="15.75" x14ac:dyDescent="0.25">
      <c r="C75" s="10223"/>
      <c r="E75" s="10224"/>
      <c r="H75" s="10224"/>
    </row>
    <row r="76" spans="1:16" ht="15.75" x14ac:dyDescent="0.25">
      <c r="E76" s="10225"/>
      <c r="H76" s="10225"/>
    </row>
    <row r="77" spans="1:16" ht="15.75" x14ac:dyDescent="0.25">
      <c r="E77" s="10226"/>
      <c r="H77" s="10226"/>
    </row>
    <row r="78" spans="1:16" ht="15.75" x14ac:dyDescent="0.25">
      <c r="E78" s="10227"/>
      <c r="H78" s="10227"/>
    </row>
    <row r="79" spans="1:16" ht="15.75" x14ac:dyDescent="0.25">
      <c r="E79" s="10228"/>
      <c r="H79" s="10228"/>
    </row>
    <row r="80" spans="1:16" ht="15.75" x14ac:dyDescent="0.25">
      <c r="E80" s="10229"/>
      <c r="H80" s="10229"/>
    </row>
    <row r="81" spans="5:13" ht="15.75" x14ac:dyDescent="0.25">
      <c r="E81" s="10230"/>
      <c r="H81" s="10230"/>
    </row>
    <row r="82" spans="5:13" ht="15.75" x14ac:dyDescent="0.25">
      <c r="E82" s="10231"/>
      <c r="H82" s="10231"/>
    </row>
    <row r="83" spans="5:13" ht="15.75" x14ac:dyDescent="0.25">
      <c r="E83" s="10232"/>
      <c r="H83" s="10232"/>
    </row>
    <row r="84" spans="5:13" ht="15.75" x14ac:dyDescent="0.25">
      <c r="E84" s="10233"/>
      <c r="H84" s="10233"/>
    </row>
    <row r="85" spans="5:13" ht="15.75" x14ac:dyDescent="0.25">
      <c r="E85" s="10234"/>
      <c r="H85" s="10234"/>
    </row>
    <row r="86" spans="5:13" ht="15.75" x14ac:dyDescent="0.25">
      <c r="E86" s="10235"/>
      <c r="H86" s="10235"/>
    </row>
    <row r="87" spans="5:13" ht="15.75" x14ac:dyDescent="0.25">
      <c r="E87" s="10236"/>
      <c r="H87" s="10236"/>
    </row>
    <row r="88" spans="5:13" ht="15.75" x14ac:dyDescent="0.25">
      <c r="E88" s="10237"/>
      <c r="H88" s="10237"/>
    </row>
    <row r="89" spans="5:13" ht="15.75" x14ac:dyDescent="0.25">
      <c r="E89" s="10238"/>
      <c r="H89" s="10238"/>
    </row>
    <row r="90" spans="5:13" ht="15.75" x14ac:dyDescent="0.25">
      <c r="E90" s="10239"/>
      <c r="H90" s="10239"/>
    </row>
    <row r="91" spans="5:13" ht="15.75" x14ac:dyDescent="0.25">
      <c r="E91" s="10240"/>
      <c r="H91" s="10240"/>
    </row>
    <row r="92" spans="5:13" ht="15.75" x14ac:dyDescent="0.25">
      <c r="E92" s="10241"/>
      <c r="H92" s="10241"/>
    </row>
    <row r="93" spans="5:13" ht="15.75" x14ac:dyDescent="0.25">
      <c r="E93" s="10242"/>
      <c r="H93" s="10242"/>
    </row>
    <row r="94" spans="5:13" ht="15.75" x14ac:dyDescent="0.25">
      <c r="E94" s="10243"/>
      <c r="H94" s="10243"/>
    </row>
    <row r="95" spans="5:13" ht="15.75" x14ac:dyDescent="0.25">
      <c r="E95" s="10244"/>
      <c r="H95" s="10244"/>
    </row>
    <row r="96" spans="5:13" ht="15.75" x14ac:dyDescent="0.25">
      <c r="E96" s="10245"/>
      <c r="H96" s="10245"/>
      <c r="M96" s="10246" t="s">
        <v>8</v>
      </c>
    </row>
    <row r="97" spans="5:14" ht="15.75" x14ac:dyDescent="0.25">
      <c r="E97" s="10247"/>
      <c r="H97" s="10247"/>
    </row>
    <row r="98" spans="5:14" ht="15.75" x14ac:dyDescent="0.25">
      <c r="E98" s="10248"/>
      <c r="H98" s="10248"/>
    </row>
    <row r="99" spans="5:14" ht="15.75" x14ac:dyDescent="0.25">
      <c r="E99" s="10249"/>
      <c r="H99" s="10249"/>
    </row>
    <row r="101" spans="5:14" x14ac:dyDescent="0.2">
      <c r="N101" s="10250"/>
    </row>
    <row r="126" spans="4:4" x14ac:dyDescent="0.2">
      <c r="D126" s="1025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2044"/>
      <c r="B1" s="2045"/>
      <c r="C1" s="2045"/>
      <c r="D1" s="2046"/>
      <c r="E1" s="2045"/>
      <c r="F1" s="2045"/>
      <c r="G1" s="2045"/>
      <c r="H1" s="2045"/>
      <c r="I1" s="2046"/>
      <c r="J1" s="2045"/>
      <c r="K1" s="2045"/>
      <c r="L1" s="2045"/>
      <c r="M1" s="2045"/>
      <c r="N1" s="2045"/>
      <c r="O1" s="2045"/>
      <c r="P1" s="2047"/>
    </row>
    <row r="2" spans="1:16" ht="12.75" customHeight="1" x14ac:dyDescent="0.2">
      <c r="A2" s="2048" t="s">
        <v>0</v>
      </c>
      <c r="B2" s="2049"/>
      <c r="C2" s="2049"/>
      <c r="D2" s="2049"/>
      <c r="E2" s="2049"/>
      <c r="F2" s="2049"/>
      <c r="G2" s="2049"/>
      <c r="H2" s="2049"/>
      <c r="I2" s="2049"/>
      <c r="J2" s="2049"/>
      <c r="K2" s="2049"/>
      <c r="L2" s="2049"/>
      <c r="M2" s="2049"/>
      <c r="N2" s="2049"/>
      <c r="O2" s="2049"/>
      <c r="P2" s="2050"/>
    </row>
    <row r="3" spans="1:16" ht="12.75" customHeight="1" x14ac:dyDescent="0.2">
      <c r="A3" s="2051"/>
      <c r="B3" s="2052"/>
      <c r="C3" s="2052"/>
      <c r="D3" s="2052"/>
      <c r="E3" s="2052"/>
      <c r="F3" s="2052"/>
      <c r="G3" s="2052"/>
      <c r="H3" s="2052"/>
      <c r="I3" s="2052"/>
      <c r="J3" s="2052"/>
      <c r="K3" s="2052"/>
      <c r="L3" s="2052"/>
      <c r="M3" s="2052"/>
      <c r="N3" s="2052"/>
      <c r="O3" s="2052"/>
      <c r="P3" s="2053"/>
    </row>
    <row r="4" spans="1:16" ht="12.75" customHeight="1" x14ac:dyDescent="0.2">
      <c r="A4" s="2054" t="s">
        <v>32</v>
      </c>
      <c r="B4" s="2055"/>
      <c r="C4" s="2055"/>
      <c r="D4" s="2055"/>
      <c r="E4" s="2055"/>
      <c r="F4" s="2055"/>
      <c r="G4" s="2055"/>
      <c r="H4" s="2055"/>
      <c r="I4" s="2055"/>
      <c r="J4" s="2056"/>
      <c r="K4" s="2057"/>
      <c r="L4" s="2057"/>
      <c r="M4" s="2057"/>
      <c r="N4" s="2057"/>
      <c r="O4" s="2057"/>
      <c r="P4" s="2058"/>
    </row>
    <row r="5" spans="1:16" ht="12.75" customHeight="1" x14ac:dyDescent="0.2">
      <c r="A5" s="2059"/>
      <c r="B5" s="2060"/>
      <c r="C5" s="2060"/>
      <c r="D5" s="2061"/>
      <c r="E5" s="2060"/>
      <c r="F5" s="2060"/>
      <c r="G5" s="2060"/>
      <c r="H5" s="2060"/>
      <c r="I5" s="2061"/>
      <c r="J5" s="2060"/>
      <c r="K5" s="2060"/>
      <c r="L5" s="2060"/>
      <c r="M5" s="2060"/>
      <c r="N5" s="2060"/>
      <c r="O5" s="2060"/>
      <c r="P5" s="2062"/>
    </row>
    <row r="6" spans="1:16" ht="12.75" customHeight="1" x14ac:dyDescent="0.2">
      <c r="A6" s="2063" t="s">
        <v>2</v>
      </c>
      <c r="B6" s="2064"/>
      <c r="C6" s="2064"/>
      <c r="D6" s="2065"/>
      <c r="E6" s="2064"/>
      <c r="F6" s="2064"/>
      <c r="G6" s="2064"/>
      <c r="H6" s="2064"/>
      <c r="I6" s="2065"/>
      <c r="J6" s="2064"/>
      <c r="K6" s="2064"/>
      <c r="L6" s="2064"/>
      <c r="M6" s="2064"/>
      <c r="N6" s="2064"/>
      <c r="O6" s="2064"/>
      <c r="P6" s="2066"/>
    </row>
    <row r="7" spans="1:16" ht="12.75" customHeight="1" x14ac:dyDescent="0.2">
      <c r="A7" s="2067" t="s">
        <v>3</v>
      </c>
      <c r="B7" s="2068"/>
      <c r="C7" s="2068"/>
      <c r="D7" s="2069"/>
      <c r="E7" s="2068"/>
      <c r="F7" s="2068"/>
      <c r="G7" s="2068"/>
      <c r="H7" s="2068"/>
      <c r="I7" s="2069"/>
      <c r="J7" s="2068"/>
      <c r="K7" s="2068"/>
      <c r="L7" s="2068"/>
      <c r="M7" s="2068"/>
      <c r="N7" s="2068"/>
      <c r="O7" s="2068"/>
      <c r="P7" s="2070"/>
    </row>
    <row r="8" spans="1:16" ht="12.75" customHeight="1" x14ac:dyDescent="0.2">
      <c r="A8" s="2071" t="s">
        <v>4</v>
      </c>
      <c r="B8" s="2072"/>
      <c r="C8" s="2072"/>
      <c r="D8" s="2073"/>
      <c r="E8" s="2072"/>
      <c r="F8" s="2072"/>
      <c r="G8" s="2072"/>
      <c r="H8" s="2072"/>
      <c r="I8" s="2073"/>
      <c r="J8" s="2072"/>
      <c r="K8" s="2072"/>
      <c r="L8" s="2072"/>
      <c r="M8" s="2072"/>
      <c r="N8" s="2072"/>
      <c r="O8" s="2072"/>
      <c r="P8" s="2074"/>
    </row>
    <row r="9" spans="1:16" ht="12.75" customHeight="1" x14ac:dyDescent="0.2">
      <c r="A9" s="2075" t="s">
        <v>5</v>
      </c>
      <c r="B9" s="2076"/>
      <c r="C9" s="2076"/>
      <c r="D9" s="2077"/>
      <c r="E9" s="2076"/>
      <c r="F9" s="2076"/>
      <c r="G9" s="2076"/>
      <c r="H9" s="2076"/>
      <c r="I9" s="2077"/>
      <c r="J9" s="2076"/>
      <c r="K9" s="2076"/>
      <c r="L9" s="2076"/>
      <c r="M9" s="2076"/>
      <c r="N9" s="2076"/>
      <c r="O9" s="2076"/>
      <c r="P9" s="2078"/>
    </row>
    <row r="10" spans="1:16" ht="12.75" customHeight="1" x14ac:dyDescent="0.2">
      <c r="A10" s="2079" t="s">
        <v>6</v>
      </c>
      <c r="B10" s="2080"/>
      <c r="C10" s="2080"/>
      <c r="D10" s="2081"/>
      <c r="E10" s="2080"/>
      <c r="F10" s="2080"/>
      <c r="G10" s="2080"/>
      <c r="H10" s="2080"/>
      <c r="I10" s="2081"/>
      <c r="J10" s="2080"/>
      <c r="K10" s="2080"/>
      <c r="L10" s="2080"/>
      <c r="M10" s="2080"/>
      <c r="N10" s="2080"/>
      <c r="O10" s="2080"/>
      <c r="P10" s="2082"/>
    </row>
    <row r="11" spans="1:16" ht="12.75" customHeight="1" x14ac:dyDescent="0.2">
      <c r="A11" s="2083"/>
      <c r="B11" s="2084"/>
      <c r="C11" s="2084"/>
      <c r="D11" s="2085"/>
      <c r="E11" s="2084"/>
      <c r="F11" s="2084"/>
      <c r="G11" s="2086"/>
      <c r="H11" s="2084"/>
      <c r="I11" s="2085"/>
      <c r="J11" s="2084"/>
      <c r="K11" s="2084"/>
      <c r="L11" s="2084"/>
      <c r="M11" s="2084"/>
      <c r="N11" s="2084"/>
      <c r="O11" s="2084"/>
      <c r="P11" s="2087"/>
    </row>
    <row r="12" spans="1:16" ht="12.75" customHeight="1" x14ac:dyDescent="0.2">
      <c r="A12" s="2088" t="s">
        <v>33</v>
      </c>
      <c r="B12" s="2089"/>
      <c r="C12" s="2089"/>
      <c r="D12" s="2090"/>
      <c r="E12" s="2089" t="s">
        <v>8</v>
      </c>
      <c r="F12" s="2089"/>
      <c r="G12" s="2089"/>
      <c r="H12" s="2089"/>
      <c r="I12" s="2090"/>
      <c r="J12" s="2089"/>
      <c r="K12" s="2089"/>
      <c r="L12" s="2089"/>
      <c r="M12" s="2089"/>
      <c r="N12" s="2091" t="s">
        <v>34</v>
      </c>
      <c r="O12" s="2089"/>
      <c r="P12" s="2092"/>
    </row>
    <row r="13" spans="1:16" ht="12.75" customHeight="1" x14ac:dyDescent="0.2">
      <c r="A13" s="2093"/>
      <c r="B13" s="2094"/>
      <c r="C13" s="2094"/>
      <c r="D13" s="2095"/>
      <c r="E13" s="2094"/>
      <c r="F13" s="2094"/>
      <c r="G13" s="2094"/>
      <c r="H13" s="2094"/>
      <c r="I13" s="2095"/>
      <c r="J13" s="2094"/>
      <c r="K13" s="2094"/>
      <c r="L13" s="2094"/>
      <c r="M13" s="2094"/>
      <c r="N13" s="2094"/>
      <c r="O13" s="2094"/>
      <c r="P13" s="2096"/>
    </row>
    <row r="14" spans="1:16" ht="12.75" customHeight="1" x14ac:dyDescent="0.2">
      <c r="A14" s="2097" t="s">
        <v>10</v>
      </c>
      <c r="B14" s="2098"/>
      <c r="C14" s="2098"/>
      <c r="D14" s="2099"/>
      <c r="E14" s="2098"/>
      <c r="F14" s="2098"/>
      <c r="G14" s="2098"/>
      <c r="H14" s="2098"/>
      <c r="I14" s="2099"/>
      <c r="J14" s="2098"/>
      <c r="K14" s="2098"/>
      <c r="L14" s="2098"/>
      <c r="M14" s="2098"/>
      <c r="N14" s="2100"/>
      <c r="O14" s="2101"/>
      <c r="P14" s="2102"/>
    </row>
    <row r="15" spans="1:16" ht="12.75" customHeight="1" x14ac:dyDescent="0.2">
      <c r="A15" s="2103"/>
      <c r="B15" s="2104"/>
      <c r="C15" s="2104"/>
      <c r="D15" s="2105"/>
      <c r="E15" s="2104"/>
      <c r="F15" s="2104"/>
      <c r="G15" s="2104"/>
      <c r="H15" s="2104"/>
      <c r="I15" s="2105"/>
      <c r="J15" s="2104"/>
      <c r="K15" s="2104"/>
      <c r="L15" s="2104"/>
      <c r="M15" s="2104"/>
      <c r="N15" s="2106" t="s">
        <v>11</v>
      </c>
      <c r="O15" s="2107" t="s">
        <v>12</v>
      </c>
      <c r="P15" s="2108"/>
    </row>
    <row r="16" spans="1:16" ht="12.75" customHeight="1" x14ac:dyDescent="0.2">
      <c r="A16" s="2109" t="s">
        <v>13</v>
      </c>
      <c r="B16" s="2110"/>
      <c r="C16" s="2110"/>
      <c r="D16" s="2111"/>
      <c r="E16" s="2110"/>
      <c r="F16" s="2110"/>
      <c r="G16" s="2110"/>
      <c r="H16" s="2110"/>
      <c r="I16" s="2111"/>
      <c r="J16" s="2110"/>
      <c r="K16" s="2110"/>
      <c r="L16" s="2110"/>
      <c r="M16" s="2110"/>
      <c r="N16" s="2112"/>
      <c r="O16" s="2113"/>
      <c r="P16" s="2113"/>
    </row>
    <row r="17" spans="1:47" ht="12.75" customHeight="1" x14ac:dyDescent="0.2">
      <c r="A17" s="2114" t="s">
        <v>14</v>
      </c>
      <c r="B17" s="2115"/>
      <c r="C17" s="2115"/>
      <c r="D17" s="2116"/>
      <c r="E17" s="2115"/>
      <c r="F17" s="2115"/>
      <c r="G17" s="2115"/>
      <c r="H17" s="2115"/>
      <c r="I17" s="2116"/>
      <c r="J17" s="2115"/>
      <c r="K17" s="2115"/>
      <c r="L17" s="2115"/>
      <c r="M17" s="2115"/>
      <c r="N17" s="2117" t="s">
        <v>15</v>
      </c>
      <c r="O17" s="2118" t="s">
        <v>16</v>
      </c>
      <c r="P17" s="2119"/>
    </row>
    <row r="18" spans="1:47" ht="12.75" customHeight="1" x14ac:dyDescent="0.2">
      <c r="A18" s="2120"/>
      <c r="B18" s="2121"/>
      <c r="C18" s="2121"/>
      <c r="D18" s="2122"/>
      <c r="E18" s="2121"/>
      <c r="F18" s="2121"/>
      <c r="G18" s="2121"/>
      <c r="H18" s="2121"/>
      <c r="I18" s="2122"/>
      <c r="J18" s="2121"/>
      <c r="K18" s="2121"/>
      <c r="L18" s="2121"/>
      <c r="M18" s="2121"/>
      <c r="N18" s="2123"/>
      <c r="O18" s="2124"/>
      <c r="P18" s="2125" t="s">
        <v>8</v>
      </c>
    </row>
    <row r="19" spans="1:47" ht="12.75" customHeight="1" x14ac:dyDescent="0.2">
      <c r="A19" s="2126"/>
      <c r="B19" s="2127"/>
      <c r="C19" s="2127"/>
      <c r="D19" s="2128"/>
      <c r="E19" s="2127"/>
      <c r="F19" s="2127"/>
      <c r="G19" s="2127"/>
      <c r="H19" s="2127"/>
      <c r="I19" s="2128"/>
      <c r="J19" s="2127"/>
      <c r="K19" s="2129"/>
      <c r="L19" s="2127" t="s">
        <v>17</v>
      </c>
      <c r="M19" s="2127"/>
      <c r="N19" s="2130"/>
      <c r="O19" s="2131"/>
      <c r="P19" s="2132"/>
      <c r="AU19" s="2133"/>
    </row>
    <row r="20" spans="1:47" ht="12.75" customHeight="1" x14ac:dyDescent="0.2">
      <c r="A20" s="2134"/>
      <c r="B20" s="2135"/>
      <c r="C20" s="2135"/>
      <c r="D20" s="2136"/>
      <c r="E20" s="2135"/>
      <c r="F20" s="2135"/>
      <c r="G20" s="2135"/>
      <c r="H20" s="2135"/>
      <c r="I20" s="2136"/>
      <c r="J20" s="2135"/>
      <c r="K20" s="2135"/>
      <c r="L20" s="2135"/>
      <c r="M20" s="2135"/>
      <c r="N20" s="2137"/>
      <c r="O20" s="2138"/>
      <c r="P20" s="2139"/>
    </row>
    <row r="21" spans="1:47" ht="12.75" customHeight="1" x14ac:dyDescent="0.2">
      <c r="A21" s="2140"/>
      <c r="B21" s="2141"/>
      <c r="C21" s="2142"/>
      <c r="D21" s="2142"/>
      <c r="E21" s="2141"/>
      <c r="F21" s="2141"/>
      <c r="G21" s="2141"/>
      <c r="H21" s="2141" t="s">
        <v>8</v>
      </c>
      <c r="I21" s="2143"/>
      <c r="J21" s="2141"/>
      <c r="K21" s="2141"/>
      <c r="L21" s="2141"/>
      <c r="M21" s="2141"/>
      <c r="N21" s="2144"/>
      <c r="O21" s="2145"/>
      <c r="P21" s="2146"/>
    </row>
    <row r="22" spans="1:47" ht="12.75" customHeight="1" x14ac:dyDescent="0.2">
      <c r="A22" s="2147"/>
      <c r="B22" s="2148"/>
      <c r="C22" s="2148"/>
      <c r="D22" s="2149"/>
      <c r="E22" s="2148"/>
      <c r="F22" s="2148"/>
      <c r="G22" s="2148"/>
      <c r="H22" s="2148"/>
      <c r="I22" s="2149"/>
      <c r="J22" s="2148"/>
      <c r="K22" s="2148"/>
      <c r="L22" s="2148"/>
      <c r="M22" s="2148"/>
      <c r="N22" s="2148"/>
      <c r="O22" s="2148"/>
      <c r="P22" s="2150"/>
    </row>
    <row r="23" spans="1:47" ht="12.75" customHeight="1" x14ac:dyDescent="0.2">
      <c r="A23" s="2151" t="s">
        <v>18</v>
      </c>
      <c r="B23" s="2152"/>
      <c r="C23" s="2152"/>
      <c r="D23" s="2153"/>
      <c r="E23" s="2154" t="s">
        <v>19</v>
      </c>
      <c r="F23" s="2154"/>
      <c r="G23" s="2154"/>
      <c r="H23" s="2154"/>
      <c r="I23" s="2154"/>
      <c r="J23" s="2154"/>
      <c r="K23" s="2154"/>
      <c r="L23" s="2154"/>
      <c r="M23" s="2152"/>
      <c r="N23" s="2152"/>
      <c r="O23" s="2152"/>
      <c r="P23" s="2155"/>
    </row>
    <row r="24" spans="1:47" x14ac:dyDescent="0.25">
      <c r="A24" s="2156"/>
      <c r="B24" s="2157"/>
      <c r="C24" s="2157"/>
      <c r="D24" s="2158"/>
      <c r="E24" s="2159" t="s">
        <v>20</v>
      </c>
      <c r="F24" s="2159"/>
      <c r="G24" s="2159"/>
      <c r="H24" s="2159"/>
      <c r="I24" s="2159"/>
      <c r="J24" s="2159"/>
      <c r="K24" s="2159"/>
      <c r="L24" s="2159"/>
      <c r="M24" s="2157"/>
      <c r="N24" s="2157"/>
      <c r="O24" s="2157"/>
      <c r="P24" s="2160"/>
    </row>
    <row r="25" spans="1:47" ht="12.75" customHeight="1" x14ac:dyDescent="0.2">
      <c r="A25" s="2161"/>
      <c r="B25" s="2162" t="s">
        <v>21</v>
      </c>
      <c r="C25" s="2163"/>
      <c r="D25" s="2163"/>
      <c r="E25" s="2163"/>
      <c r="F25" s="2163"/>
      <c r="G25" s="2163"/>
      <c r="H25" s="2163"/>
      <c r="I25" s="2163"/>
      <c r="J25" s="2163"/>
      <c r="K25" s="2163"/>
      <c r="L25" s="2163"/>
      <c r="M25" s="2163"/>
      <c r="N25" s="2163"/>
      <c r="O25" s="2164"/>
      <c r="P25" s="2165"/>
    </row>
    <row r="26" spans="1:47" ht="12.75" customHeight="1" x14ac:dyDescent="0.2">
      <c r="A26" s="2166" t="s">
        <v>22</v>
      </c>
      <c r="B26" s="2167" t="s">
        <v>23</v>
      </c>
      <c r="C26" s="2167"/>
      <c r="D26" s="2166" t="s">
        <v>24</v>
      </c>
      <c r="E26" s="2166" t="s">
        <v>25</v>
      </c>
      <c r="F26" s="2166" t="s">
        <v>22</v>
      </c>
      <c r="G26" s="2167" t="s">
        <v>23</v>
      </c>
      <c r="H26" s="2167"/>
      <c r="I26" s="2166" t="s">
        <v>24</v>
      </c>
      <c r="J26" s="2166" t="s">
        <v>25</v>
      </c>
      <c r="K26" s="2166" t="s">
        <v>22</v>
      </c>
      <c r="L26" s="2167" t="s">
        <v>23</v>
      </c>
      <c r="M26" s="2167"/>
      <c r="N26" s="2168" t="s">
        <v>24</v>
      </c>
      <c r="O26" s="2166" t="s">
        <v>25</v>
      </c>
      <c r="P26" s="2169"/>
    </row>
    <row r="27" spans="1:47" ht="12.75" customHeight="1" x14ac:dyDescent="0.2">
      <c r="A27" s="2170"/>
      <c r="B27" s="2171" t="s">
        <v>26</v>
      </c>
      <c r="C27" s="2171" t="s">
        <v>2</v>
      </c>
      <c r="D27" s="2170"/>
      <c r="E27" s="2170"/>
      <c r="F27" s="2170"/>
      <c r="G27" s="2171" t="s">
        <v>26</v>
      </c>
      <c r="H27" s="2171" t="s">
        <v>2</v>
      </c>
      <c r="I27" s="2170"/>
      <c r="J27" s="2170"/>
      <c r="K27" s="2170"/>
      <c r="L27" s="2171" t="s">
        <v>26</v>
      </c>
      <c r="M27" s="2171" t="s">
        <v>2</v>
      </c>
      <c r="N27" s="2172"/>
      <c r="O27" s="2170"/>
      <c r="P27" s="2173"/>
    </row>
    <row r="28" spans="1:47" ht="12.75" customHeight="1" x14ac:dyDescent="0.2">
      <c r="A28" s="2174">
        <v>1</v>
      </c>
      <c r="B28" s="2175">
        <v>0</v>
      </c>
      <c r="C28" s="2176">
        <v>0.15</v>
      </c>
      <c r="D28" s="2177">
        <v>16000</v>
      </c>
      <c r="E28" s="2178">
        <f t="shared" ref="E28:E59" si="0">D28*(100-2.41)/100</f>
        <v>15614.4</v>
      </c>
      <c r="F28" s="2179">
        <v>33</v>
      </c>
      <c r="G28" s="2180">
        <v>8</v>
      </c>
      <c r="H28" s="2180">
        <v>8.15</v>
      </c>
      <c r="I28" s="2177">
        <v>16000</v>
      </c>
      <c r="J28" s="2178">
        <f t="shared" ref="J28:J59" si="1">I28*(100-2.41)/100</f>
        <v>15614.4</v>
      </c>
      <c r="K28" s="2179">
        <v>65</v>
      </c>
      <c r="L28" s="2180">
        <v>16</v>
      </c>
      <c r="M28" s="2180">
        <v>16.149999999999999</v>
      </c>
      <c r="N28" s="2177">
        <v>16000</v>
      </c>
      <c r="O28" s="2178">
        <f t="shared" ref="O28:O59" si="2">N28*(100-2.41)/100</f>
        <v>15614.4</v>
      </c>
      <c r="P28" s="2181"/>
    </row>
    <row r="29" spans="1:47" ht="12.75" customHeight="1" x14ac:dyDescent="0.2">
      <c r="A29" s="2182">
        <v>2</v>
      </c>
      <c r="B29" s="2182">
        <v>0.15</v>
      </c>
      <c r="C29" s="2183">
        <v>0.3</v>
      </c>
      <c r="D29" s="2184">
        <v>16000</v>
      </c>
      <c r="E29" s="2185">
        <f t="shared" si="0"/>
        <v>15614.4</v>
      </c>
      <c r="F29" s="2186">
        <v>34</v>
      </c>
      <c r="G29" s="2187">
        <v>8.15</v>
      </c>
      <c r="H29" s="2187">
        <v>8.3000000000000007</v>
      </c>
      <c r="I29" s="2184">
        <v>16000</v>
      </c>
      <c r="J29" s="2185">
        <f t="shared" si="1"/>
        <v>15614.4</v>
      </c>
      <c r="K29" s="2186">
        <v>66</v>
      </c>
      <c r="L29" s="2187">
        <v>16.149999999999999</v>
      </c>
      <c r="M29" s="2187">
        <v>16.3</v>
      </c>
      <c r="N29" s="2184">
        <v>16000</v>
      </c>
      <c r="O29" s="2185">
        <f t="shared" si="2"/>
        <v>15614.4</v>
      </c>
      <c r="P29" s="2188"/>
    </row>
    <row r="30" spans="1:47" ht="12.75" customHeight="1" x14ac:dyDescent="0.2">
      <c r="A30" s="2189">
        <v>3</v>
      </c>
      <c r="B30" s="2190">
        <v>0.3</v>
      </c>
      <c r="C30" s="2191">
        <v>0.45</v>
      </c>
      <c r="D30" s="2192">
        <v>16000</v>
      </c>
      <c r="E30" s="2193">
        <f t="shared" si="0"/>
        <v>15614.4</v>
      </c>
      <c r="F30" s="2194">
        <v>35</v>
      </c>
      <c r="G30" s="2195">
        <v>8.3000000000000007</v>
      </c>
      <c r="H30" s="2195">
        <v>8.4499999999999993</v>
      </c>
      <c r="I30" s="2192">
        <v>16000</v>
      </c>
      <c r="J30" s="2193">
        <f t="shared" si="1"/>
        <v>15614.4</v>
      </c>
      <c r="K30" s="2194">
        <v>67</v>
      </c>
      <c r="L30" s="2195">
        <v>16.3</v>
      </c>
      <c r="M30" s="2195">
        <v>16.45</v>
      </c>
      <c r="N30" s="2192">
        <v>16000</v>
      </c>
      <c r="O30" s="2193">
        <f t="shared" si="2"/>
        <v>15614.4</v>
      </c>
      <c r="P30" s="2196"/>
      <c r="V30" s="2197"/>
    </row>
    <row r="31" spans="1:47" ht="12.75" customHeight="1" x14ac:dyDescent="0.2">
      <c r="A31" s="2198">
        <v>4</v>
      </c>
      <c r="B31" s="2198">
        <v>0.45</v>
      </c>
      <c r="C31" s="2199">
        <v>1</v>
      </c>
      <c r="D31" s="2200">
        <v>16000</v>
      </c>
      <c r="E31" s="2201">
        <f t="shared" si="0"/>
        <v>15614.4</v>
      </c>
      <c r="F31" s="2202">
        <v>36</v>
      </c>
      <c r="G31" s="2199">
        <v>8.4499999999999993</v>
      </c>
      <c r="H31" s="2199">
        <v>9</v>
      </c>
      <c r="I31" s="2200">
        <v>16000</v>
      </c>
      <c r="J31" s="2201">
        <f t="shared" si="1"/>
        <v>15614.4</v>
      </c>
      <c r="K31" s="2202">
        <v>68</v>
      </c>
      <c r="L31" s="2199">
        <v>16.45</v>
      </c>
      <c r="M31" s="2199">
        <v>17</v>
      </c>
      <c r="N31" s="2200">
        <v>16000</v>
      </c>
      <c r="O31" s="2201">
        <f t="shared" si="2"/>
        <v>15614.4</v>
      </c>
      <c r="P31" s="2203"/>
    </row>
    <row r="32" spans="1:47" ht="12.75" customHeight="1" x14ac:dyDescent="0.2">
      <c r="A32" s="2204">
        <v>5</v>
      </c>
      <c r="B32" s="2205">
        <v>1</v>
      </c>
      <c r="C32" s="2206">
        <v>1.1499999999999999</v>
      </c>
      <c r="D32" s="2207">
        <v>16000</v>
      </c>
      <c r="E32" s="2208">
        <f t="shared" si="0"/>
        <v>15614.4</v>
      </c>
      <c r="F32" s="2209">
        <v>37</v>
      </c>
      <c r="G32" s="2205">
        <v>9</v>
      </c>
      <c r="H32" s="2205">
        <v>9.15</v>
      </c>
      <c r="I32" s="2207">
        <v>16000</v>
      </c>
      <c r="J32" s="2208">
        <f t="shared" si="1"/>
        <v>15614.4</v>
      </c>
      <c r="K32" s="2209">
        <v>69</v>
      </c>
      <c r="L32" s="2205">
        <v>17</v>
      </c>
      <c r="M32" s="2205">
        <v>17.149999999999999</v>
      </c>
      <c r="N32" s="2207">
        <v>16000</v>
      </c>
      <c r="O32" s="2208">
        <f t="shared" si="2"/>
        <v>15614.4</v>
      </c>
      <c r="P32" s="2210"/>
      <c r="AQ32" s="2207"/>
    </row>
    <row r="33" spans="1:16" ht="12.75" customHeight="1" x14ac:dyDescent="0.2">
      <c r="A33" s="2211">
        <v>6</v>
      </c>
      <c r="B33" s="2212">
        <v>1.1499999999999999</v>
      </c>
      <c r="C33" s="2213">
        <v>1.3</v>
      </c>
      <c r="D33" s="2214">
        <v>16000</v>
      </c>
      <c r="E33" s="2215">
        <f t="shared" si="0"/>
        <v>15614.4</v>
      </c>
      <c r="F33" s="2216">
        <v>38</v>
      </c>
      <c r="G33" s="2213">
        <v>9.15</v>
      </c>
      <c r="H33" s="2213">
        <v>9.3000000000000007</v>
      </c>
      <c r="I33" s="2214">
        <v>16000</v>
      </c>
      <c r="J33" s="2215">
        <f t="shared" si="1"/>
        <v>15614.4</v>
      </c>
      <c r="K33" s="2216">
        <v>70</v>
      </c>
      <c r="L33" s="2213">
        <v>17.149999999999999</v>
      </c>
      <c r="M33" s="2213">
        <v>17.3</v>
      </c>
      <c r="N33" s="2214">
        <v>16000</v>
      </c>
      <c r="O33" s="2215">
        <f t="shared" si="2"/>
        <v>15614.4</v>
      </c>
      <c r="P33" s="2217"/>
    </row>
    <row r="34" spans="1:16" x14ac:dyDescent="0.2">
      <c r="A34" s="2218">
        <v>7</v>
      </c>
      <c r="B34" s="2219">
        <v>1.3</v>
      </c>
      <c r="C34" s="2220">
        <v>1.45</v>
      </c>
      <c r="D34" s="2221">
        <v>16000</v>
      </c>
      <c r="E34" s="2222">
        <f t="shared" si="0"/>
        <v>15614.4</v>
      </c>
      <c r="F34" s="2223">
        <v>39</v>
      </c>
      <c r="G34" s="2224">
        <v>9.3000000000000007</v>
      </c>
      <c r="H34" s="2224">
        <v>9.4499999999999993</v>
      </c>
      <c r="I34" s="2221">
        <v>16000</v>
      </c>
      <c r="J34" s="2222">
        <f t="shared" si="1"/>
        <v>15614.4</v>
      </c>
      <c r="K34" s="2223">
        <v>71</v>
      </c>
      <c r="L34" s="2224">
        <v>17.3</v>
      </c>
      <c r="M34" s="2224">
        <v>17.45</v>
      </c>
      <c r="N34" s="2221">
        <v>16000</v>
      </c>
      <c r="O34" s="2222">
        <f t="shared" si="2"/>
        <v>15614.4</v>
      </c>
      <c r="P34" s="2225"/>
    </row>
    <row r="35" spans="1:16" x14ac:dyDescent="0.2">
      <c r="A35" s="2226">
        <v>8</v>
      </c>
      <c r="B35" s="2226">
        <v>1.45</v>
      </c>
      <c r="C35" s="2227">
        <v>2</v>
      </c>
      <c r="D35" s="2228">
        <v>16000</v>
      </c>
      <c r="E35" s="2229">
        <f t="shared" si="0"/>
        <v>15614.4</v>
      </c>
      <c r="F35" s="2230">
        <v>40</v>
      </c>
      <c r="G35" s="2227">
        <v>9.4499999999999993</v>
      </c>
      <c r="H35" s="2227">
        <v>10</v>
      </c>
      <c r="I35" s="2228">
        <v>16000</v>
      </c>
      <c r="J35" s="2229">
        <f t="shared" si="1"/>
        <v>15614.4</v>
      </c>
      <c r="K35" s="2230">
        <v>72</v>
      </c>
      <c r="L35" s="2231">
        <v>17.45</v>
      </c>
      <c r="M35" s="2227">
        <v>18</v>
      </c>
      <c r="N35" s="2228">
        <v>16000</v>
      </c>
      <c r="O35" s="2229">
        <f t="shared" si="2"/>
        <v>15614.4</v>
      </c>
      <c r="P35" s="2232"/>
    </row>
    <row r="36" spans="1:16" x14ac:dyDescent="0.2">
      <c r="A36" s="2233">
        <v>9</v>
      </c>
      <c r="B36" s="2234">
        <v>2</v>
      </c>
      <c r="C36" s="2235">
        <v>2.15</v>
      </c>
      <c r="D36" s="2236">
        <v>16000</v>
      </c>
      <c r="E36" s="2237">
        <f t="shared" si="0"/>
        <v>15614.4</v>
      </c>
      <c r="F36" s="2238">
        <v>41</v>
      </c>
      <c r="G36" s="2239">
        <v>10</v>
      </c>
      <c r="H36" s="2240">
        <v>10.15</v>
      </c>
      <c r="I36" s="2236">
        <v>16000</v>
      </c>
      <c r="J36" s="2237">
        <f t="shared" si="1"/>
        <v>15614.4</v>
      </c>
      <c r="K36" s="2238">
        <v>73</v>
      </c>
      <c r="L36" s="2240">
        <v>18</v>
      </c>
      <c r="M36" s="2239">
        <v>18.149999999999999</v>
      </c>
      <c r="N36" s="2236">
        <v>16000</v>
      </c>
      <c r="O36" s="2237">
        <f t="shared" si="2"/>
        <v>15614.4</v>
      </c>
      <c r="P36" s="2241"/>
    </row>
    <row r="37" spans="1:16" x14ac:dyDescent="0.2">
      <c r="A37" s="2242">
        <v>10</v>
      </c>
      <c r="B37" s="2242">
        <v>2.15</v>
      </c>
      <c r="C37" s="2243">
        <v>2.2999999999999998</v>
      </c>
      <c r="D37" s="2244">
        <v>16000</v>
      </c>
      <c r="E37" s="2245">
        <f t="shared" si="0"/>
        <v>15614.4</v>
      </c>
      <c r="F37" s="2246">
        <v>42</v>
      </c>
      <c r="G37" s="2243">
        <v>10.15</v>
      </c>
      <c r="H37" s="2247">
        <v>10.3</v>
      </c>
      <c r="I37" s="2244">
        <v>16000</v>
      </c>
      <c r="J37" s="2245">
        <f t="shared" si="1"/>
        <v>15614.4</v>
      </c>
      <c r="K37" s="2246">
        <v>74</v>
      </c>
      <c r="L37" s="2247">
        <v>18.149999999999999</v>
      </c>
      <c r="M37" s="2243">
        <v>18.3</v>
      </c>
      <c r="N37" s="2244">
        <v>16000</v>
      </c>
      <c r="O37" s="2245">
        <f t="shared" si="2"/>
        <v>15614.4</v>
      </c>
      <c r="P37" s="2248"/>
    </row>
    <row r="38" spans="1:16" x14ac:dyDescent="0.2">
      <c r="A38" s="2249">
        <v>11</v>
      </c>
      <c r="B38" s="2250">
        <v>2.2999999999999998</v>
      </c>
      <c r="C38" s="2251">
        <v>2.4500000000000002</v>
      </c>
      <c r="D38" s="2252">
        <v>16000</v>
      </c>
      <c r="E38" s="2253">
        <f t="shared" si="0"/>
        <v>15614.4</v>
      </c>
      <c r="F38" s="2254">
        <v>43</v>
      </c>
      <c r="G38" s="2255">
        <v>10.3</v>
      </c>
      <c r="H38" s="2256">
        <v>10.45</v>
      </c>
      <c r="I38" s="2252">
        <v>16000</v>
      </c>
      <c r="J38" s="2253">
        <f t="shared" si="1"/>
        <v>15614.4</v>
      </c>
      <c r="K38" s="2254">
        <v>75</v>
      </c>
      <c r="L38" s="2256">
        <v>18.3</v>
      </c>
      <c r="M38" s="2255">
        <v>18.45</v>
      </c>
      <c r="N38" s="2252">
        <v>16000</v>
      </c>
      <c r="O38" s="2253">
        <f t="shared" si="2"/>
        <v>15614.4</v>
      </c>
      <c r="P38" s="2257"/>
    </row>
    <row r="39" spans="1:16" x14ac:dyDescent="0.2">
      <c r="A39" s="2258">
        <v>12</v>
      </c>
      <c r="B39" s="2258">
        <v>2.4500000000000002</v>
      </c>
      <c r="C39" s="2259">
        <v>3</v>
      </c>
      <c r="D39" s="2260">
        <v>16000</v>
      </c>
      <c r="E39" s="2261">
        <f t="shared" si="0"/>
        <v>15614.4</v>
      </c>
      <c r="F39" s="2262">
        <v>44</v>
      </c>
      <c r="G39" s="2259">
        <v>10.45</v>
      </c>
      <c r="H39" s="2263">
        <v>11</v>
      </c>
      <c r="I39" s="2260">
        <v>16000</v>
      </c>
      <c r="J39" s="2261">
        <f t="shared" si="1"/>
        <v>15614.4</v>
      </c>
      <c r="K39" s="2262">
        <v>76</v>
      </c>
      <c r="L39" s="2263">
        <v>18.45</v>
      </c>
      <c r="M39" s="2259">
        <v>19</v>
      </c>
      <c r="N39" s="2260">
        <v>16000</v>
      </c>
      <c r="O39" s="2261">
        <f t="shared" si="2"/>
        <v>15614.4</v>
      </c>
      <c r="P39" s="2264"/>
    </row>
    <row r="40" spans="1:16" x14ac:dyDescent="0.2">
      <c r="A40" s="2265">
        <v>13</v>
      </c>
      <c r="B40" s="2266">
        <v>3</v>
      </c>
      <c r="C40" s="2267">
        <v>3.15</v>
      </c>
      <c r="D40" s="2268">
        <v>16000</v>
      </c>
      <c r="E40" s="2269">
        <f t="shared" si="0"/>
        <v>15614.4</v>
      </c>
      <c r="F40" s="2270">
        <v>45</v>
      </c>
      <c r="G40" s="2271">
        <v>11</v>
      </c>
      <c r="H40" s="2272">
        <v>11.15</v>
      </c>
      <c r="I40" s="2268">
        <v>16000</v>
      </c>
      <c r="J40" s="2269">
        <f t="shared" si="1"/>
        <v>15614.4</v>
      </c>
      <c r="K40" s="2270">
        <v>77</v>
      </c>
      <c r="L40" s="2272">
        <v>19</v>
      </c>
      <c r="M40" s="2271">
        <v>19.149999999999999</v>
      </c>
      <c r="N40" s="2268">
        <v>16000</v>
      </c>
      <c r="O40" s="2269">
        <f t="shared" si="2"/>
        <v>15614.4</v>
      </c>
      <c r="P40" s="2273"/>
    </row>
    <row r="41" spans="1:16" x14ac:dyDescent="0.2">
      <c r="A41" s="2274">
        <v>14</v>
      </c>
      <c r="B41" s="2274">
        <v>3.15</v>
      </c>
      <c r="C41" s="2275">
        <v>3.3</v>
      </c>
      <c r="D41" s="2276">
        <v>16000</v>
      </c>
      <c r="E41" s="2277">
        <f t="shared" si="0"/>
        <v>15614.4</v>
      </c>
      <c r="F41" s="2278">
        <v>46</v>
      </c>
      <c r="G41" s="2279">
        <v>11.15</v>
      </c>
      <c r="H41" s="2275">
        <v>11.3</v>
      </c>
      <c r="I41" s="2276">
        <v>16000</v>
      </c>
      <c r="J41" s="2277">
        <f t="shared" si="1"/>
        <v>15614.4</v>
      </c>
      <c r="K41" s="2278">
        <v>78</v>
      </c>
      <c r="L41" s="2275">
        <v>19.149999999999999</v>
      </c>
      <c r="M41" s="2279">
        <v>19.3</v>
      </c>
      <c r="N41" s="2276">
        <v>16000</v>
      </c>
      <c r="O41" s="2277">
        <f t="shared" si="2"/>
        <v>15614.4</v>
      </c>
      <c r="P41" s="2280"/>
    </row>
    <row r="42" spans="1:16" x14ac:dyDescent="0.2">
      <c r="A42" s="2281">
        <v>15</v>
      </c>
      <c r="B42" s="2282">
        <v>3.3</v>
      </c>
      <c r="C42" s="2283">
        <v>3.45</v>
      </c>
      <c r="D42" s="2284">
        <v>16000</v>
      </c>
      <c r="E42" s="2285">
        <f t="shared" si="0"/>
        <v>15614.4</v>
      </c>
      <c r="F42" s="2286">
        <v>47</v>
      </c>
      <c r="G42" s="2287">
        <v>11.3</v>
      </c>
      <c r="H42" s="2288">
        <v>11.45</v>
      </c>
      <c r="I42" s="2284">
        <v>16000</v>
      </c>
      <c r="J42" s="2285">
        <f t="shared" si="1"/>
        <v>15614.4</v>
      </c>
      <c r="K42" s="2286">
        <v>79</v>
      </c>
      <c r="L42" s="2288">
        <v>19.3</v>
      </c>
      <c r="M42" s="2287">
        <v>19.45</v>
      </c>
      <c r="N42" s="2284">
        <v>16000</v>
      </c>
      <c r="O42" s="2285">
        <f t="shared" si="2"/>
        <v>15614.4</v>
      </c>
      <c r="P42" s="2289"/>
    </row>
    <row r="43" spans="1:16" x14ac:dyDescent="0.2">
      <c r="A43" s="2290">
        <v>16</v>
      </c>
      <c r="B43" s="2290">
        <v>3.45</v>
      </c>
      <c r="C43" s="2291">
        <v>4</v>
      </c>
      <c r="D43" s="2292">
        <v>16000</v>
      </c>
      <c r="E43" s="2293">
        <f t="shared" si="0"/>
        <v>15614.4</v>
      </c>
      <c r="F43" s="2294">
        <v>48</v>
      </c>
      <c r="G43" s="2295">
        <v>11.45</v>
      </c>
      <c r="H43" s="2291">
        <v>12</v>
      </c>
      <c r="I43" s="2292">
        <v>16000</v>
      </c>
      <c r="J43" s="2293">
        <f t="shared" si="1"/>
        <v>15614.4</v>
      </c>
      <c r="K43" s="2294">
        <v>80</v>
      </c>
      <c r="L43" s="2291">
        <v>19.45</v>
      </c>
      <c r="M43" s="2291">
        <v>20</v>
      </c>
      <c r="N43" s="2292">
        <v>16000</v>
      </c>
      <c r="O43" s="2293">
        <f t="shared" si="2"/>
        <v>15614.4</v>
      </c>
      <c r="P43" s="2296"/>
    </row>
    <row r="44" spans="1:16" x14ac:dyDescent="0.2">
      <c r="A44" s="2297">
        <v>17</v>
      </c>
      <c r="B44" s="2298">
        <v>4</v>
      </c>
      <c r="C44" s="2299">
        <v>4.1500000000000004</v>
      </c>
      <c r="D44" s="2300">
        <v>16000</v>
      </c>
      <c r="E44" s="2301">
        <f t="shared" si="0"/>
        <v>15614.4</v>
      </c>
      <c r="F44" s="2302">
        <v>49</v>
      </c>
      <c r="G44" s="2303">
        <v>12</v>
      </c>
      <c r="H44" s="2304">
        <v>12.15</v>
      </c>
      <c r="I44" s="2300">
        <v>16000</v>
      </c>
      <c r="J44" s="2301">
        <f t="shared" si="1"/>
        <v>15614.4</v>
      </c>
      <c r="K44" s="2302">
        <v>81</v>
      </c>
      <c r="L44" s="2304">
        <v>20</v>
      </c>
      <c r="M44" s="2303">
        <v>20.149999999999999</v>
      </c>
      <c r="N44" s="2300">
        <v>16000</v>
      </c>
      <c r="O44" s="2301">
        <f t="shared" si="2"/>
        <v>15614.4</v>
      </c>
      <c r="P44" s="2305"/>
    </row>
    <row r="45" spans="1:16" x14ac:dyDescent="0.2">
      <c r="A45" s="2306">
        <v>18</v>
      </c>
      <c r="B45" s="2306">
        <v>4.1500000000000004</v>
      </c>
      <c r="C45" s="2307">
        <v>4.3</v>
      </c>
      <c r="D45" s="2308">
        <v>16000</v>
      </c>
      <c r="E45" s="2309">
        <f t="shared" si="0"/>
        <v>15614.4</v>
      </c>
      <c r="F45" s="2310">
        <v>50</v>
      </c>
      <c r="G45" s="2311">
        <v>12.15</v>
      </c>
      <c r="H45" s="2307">
        <v>12.3</v>
      </c>
      <c r="I45" s="2308">
        <v>16000</v>
      </c>
      <c r="J45" s="2309">
        <f t="shared" si="1"/>
        <v>15614.4</v>
      </c>
      <c r="K45" s="2310">
        <v>82</v>
      </c>
      <c r="L45" s="2307">
        <v>20.149999999999999</v>
      </c>
      <c r="M45" s="2311">
        <v>20.3</v>
      </c>
      <c r="N45" s="2308">
        <v>16000</v>
      </c>
      <c r="O45" s="2309">
        <f t="shared" si="2"/>
        <v>15614.4</v>
      </c>
      <c r="P45" s="2312"/>
    </row>
    <row r="46" spans="1:16" x14ac:dyDescent="0.2">
      <c r="A46" s="2313">
        <v>19</v>
      </c>
      <c r="B46" s="2314">
        <v>4.3</v>
      </c>
      <c r="C46" s="2315">
        <v>4.45</v>
      </c>
      <c r="D46" s="2316">
        <v>16000</v>
      </c>
      <c r="E46" s="2317">
        <f t="shared" si="0"/>
        <v>15614.4</v>
      </c>
      <c r="F46" s="2318">
        <v>51</v>
      </c>
      <c r="G46" s="2319">
        <v>12.3</v>
      </c>
      <c r="H46" s="2320">
        <v>12.45</v>
      </c>
      <c r="I46" s="2316">
        <v>16000</v>
      </c>
      <c r="J46" s="2317">
        <f t="shared" si="1"/>
        <v>15614.4</v>
      </c>
      <c r="K46" s="2318">
        <v>83</v>
      </c>
      <c r="L46" s="2320">
        <v>20.3</v>
      </c>
      <c r="M46" s="2319">
        <v>20.45</v>
      </c>
      <c r="N46" s="2316">
        <v>16000</v>
      </c>
      <c r="O46" s="2317">
        <f t="shared" si="2"/>
        <v>15614.4</v>
      </c>
      <c r="P46" s="2321"/>
    </row>
    <row r="47" spans="1:16" x14ac:dyDescent="0.2">
      <c r="A47" s="2322">
        <v>20</v>
      </c>
      <c r="B47" s="2322">
        <v>4.45</v>
      </c>
      <c r="C47" s="2323">
        <v>5</v>
      </c>
      <c r="D47" s="2324">
        <v>16000</v>
      </c>
      <c r="E47" s="2325">
        <f t="shared" si="0"/>
        <v>15614.4</v>
      </c>
      <c r="F47" s="2326">
        <v>52</v>
      </c>
      <c r="G47" s="2327">
        <v>12.45</v>
      </c>
      <c r="H47" s="2323">
        <v>13</v>
      </c>
      <c r="I47" s="2324">
        <v>16000</v>
      </c>
      <c r="J47" s="2325">
        <f t="shared" si="1"/>
        <v>15614.4</v>
      </c>
      <c r="K47" s="2326">
        <v>84</v>
      </c>
      <c r="L47" s="2323">
        <v>20.45</v>
      </c>
      <c r="M47" s="2327">
        <v>21</v>
      </c>
      <c r="N47" s="2324">
        <v>16000</v>
      </c>
      <c r="O47" s="2325">
        <f t="shared" si="2"/>
        <v>15614.4</v>
      </c>
      <c r="P47" s="2328"/>
    </row>
    <row r="48" spans="1:16" x14ac:dyDescent="0.2">
      <c r="A48" s="2329">
        <v>21</v>
      </c>
      <c r="B48" s="2330">
        <v>5</v>
      </c>
      <c r="C48" s="2331">
        <v>5.15</v>
      </c>
      <c r="D48" s="2332">
        <v>16000</v>
      </c>
      <c r="E48" s="2333">
        <f t="shared" si="0"/>
        <v>15614.4</v>
      </c>
      <c r="F48" s="2334">
        <v>53</v>
      </c>
      <c r="G48" s="2330">
        <v>13</v>
      </c>
      <c r="H48" s="2335">
        <v>13.15</v>
      </c>
      <c r="I48" s="2332">
        <v>16000</v>
      </c>
      <c r="J48" s="2333">
        <f t="shared" si="1"/>
        <v>15614.4</v>
      </c>
      <c r="K48" s="2334">
        <v>85</v>
      </c>
      <c r="L48" s="2335">
        <v>21</v>
      </c>
      <c r="M48" s="2330">
        <v>21.15</v>
      </c>
      <c r="N48" s="2332">
        <v>16000</v>
      </c>
      <c r="O48" s="2333">
        <f t="shared" si="2"/>
        <v>15614.4</v>
      </c>
      <c r="P48" s="2336"/>
    </row>
    <row r="49" spans="1:17" x14ac:dyDescent="0.2">
      <c r="A49" s="2337">
        <v>22</v>
      </c>
      <c r="B49" s="2338">
        <v>5.15</v>
      </c>
      <c r="C49" s="2339">
        <v>5.3</v>
      </c>
      <c r="D49" s="2340">
        <v>16000</v>
      </c>
      <c r="E49" s="2341">
        <f t="shared" si="0"/>
        <v>15614.4</v>
      </c>
      <c r="F49" s="2342">
        <v>54</v>
      </c>
      <c r="G49" s="2343">
        <v>13.15</v>
      </c>
      <c r="H49" s="2339">
        <v>13.3</v>
      </c>
      <c r="I49" s="2340">
        <v>16000</v>
      </c>
      <c r="J49" s="2341">
        <f t="shared" si="1"/>
        <v>15614.4</v>
      </c>
      <c r="K49" s="2342">
        <v>86</v>
      </c>
      <c r="L49" s="2339">
        <v>21.15</v>
      </c>
      <c r="M49" s="2343">
        <v>21.3</v>
      </c>
      <c r="N49" s="2340">
        <v>16000</v>
      </c>
      <c r="O49" s="2341">
        <f t="shared" si="2"/>
        <v>15614.4</v>
      </c>
      <c r="P49" s="2344"/>
    </row>
    <row r="50" spans="1:17" x14ac:dyDescent="0.2">
      <c r="A50" s="2345">
        <v>23</v>
      </c>
      <c r="B50" s="2346">
        <v>5.3</v>
      </c>
      <c r="C50" s="2347">
        <v>5.45</v>
      </c>
      <c r="D50" s="2348">
        <v>16000</v>
      </c>
      <c r="E50" s="2349">
        <f t="shared" si="0"/>
        <v>15614.4</v>
      </c>
      <c r="F50" s="2350">
        <v>55</v>
      </c>
      <c r="G50" s="2346">
        <v>13.3</v>
      </c>
      <c r="H50" s="2351">
        <v>13.45</v>
      </c>
      <c r="I50" s="2348">
        <v>16000</v>
      </c>
      <c r="J50" s="2349">
        <f t="shared" si="1"/>
        <v>15614.4</v>
      </c>
      <c r="K50" s="2350">
        <v>87</v>
      </c>
      <c r="L50" s="2351">
        <v>21.3</v>
      </c>
      <c r="M50" s="2346">
        <v>21.45</v>
      </c>
      <c r="N50" s="2348">
        <v>16000</v>
      </c>
      <c r="O50" s="2349">
        <f t="shared" si="2"/>
        <v>15614.4</v>
      </c>
      <c r="P50" s="2352"/>
    </row>
    <row r="51" spans="1:17" x14ac:dyDescent="0.2">
      <c r="A51" s="2353">
        <v>24</v>
      </c>
      <c r="B51" s="2354">
        <v>5.45</v>
      </c>
      <c r="C51" s="2355">
        <v>6</v>
      </c>
      <c r="D51" s="2356">
        <v>16000</v>
      </c>
      <c r="E51" s="2357">
        <f t="shared" si="0"/>
        <v>15614.4</v>
      </c>
      <c r="F51" s="2358">
        <v>56</v>
      </c>
      <c r="G51" s="2359">
        <v>13.45</v>
      </c>
      <c r="H51" s="2355">
        <v>14</v>
      </c>
      <c r="I51" s="2356">
        <v>16000</v>
      </c>
      <c r="J51" s="2357">
        <f t="shared" si="1"/>
        <v>15614.4</v>
      </c>
      <c r="K51" s="2358">
        <v>88</v>
      </c>
      <c r="L51" s="2355">
        <v>21.45</v>
      </c>
      <c r="M51" s="2359">
        <v>22</v>
      </c>
      <c r="N51" s="2356">
        <v>16000</v>
      </c>
      <c r="O51" s="2357">
        <f t="shared" si="2"/>
        <v>15614.4</v>
      </c>
      <c r="P51" s="2360"/>
    </row>
    <row r="52" spans="1:17" x14ac:dyDescent="0.2">
      <c r="A52" s="2361">
        <v>25</v>
      </c>
      <c r="B52" s="2362">
        <v>6</v>
      </c>
      <c r="C52" s="2363">
        <v>6.15</v>
      </c>
      <c r="D52" s="2364">
        <v>16000</v>
      </c>
      <c r="E52" s="2365">
        <f t="shared" si="0"/>
        <v>15614.4</v>
      </c>
      <c r="F52" s="2366">
        <v>57</v>
      </c>
      <c r="G52" s="2362">
        <v>14</v>
      </c>
      <c r="H52" s="2367">
        <v>14.15</v>
      </c>
      <c r="I52" s="2364">
        <v>16000</v>
      </c>
      <c r="J52" s="2365">
        <f t="shared" si="1"/>
        <v>15614.4</v>
      </c>
      <c r="K52" s="2366">
        <v>89</v>
      </c>
      <c r="L52" s="2367">
        <v>22</v>
      </c>
      <c r="M52" s="2362">
        <v>22.15</v>
      </c>
      <c r="N52" s="2364">
        <v>16000</v>
      </c>
      <c r="O52" s="2365">
        <f t="shared" si="2"/>
        <v>15614.4</v>
      </c>
      <c r="P52" s="2368"/>
    </row>
    <row r="53" spans="1:17" x14ac:dyDescent="0.2">
      <c r="A53" s="2369">
        <v>26</v>
      </c>
      <c r="B53" s="2370">
        <v>6.15</v>
      </c>
      <c r="C53" s="2371">
        <v>6.3</v>
      </c>
      <c r="D53" s="2372">
        <v>16000</v>
      </c>
      <c r="E53" s="2373">
        <f t="shared" si="0"/>
        <v>15614.4</v>
      </c>
      <c r="F53" s="2374">
        <v>58</v>
      </c>
      <c r="G53" s="2375">
        <v>14.15</v>
      </c>
      <c r="H53" s="2371">
        <v>14.3</v>
      </c>
      <c r="I53" s="2372">
        <v>16000</v>
      </c>
      <c r="J53" s="2373">
        <f t="shared" si="1"/>
        <v>15614.4</v>
      </c>
      <c r="K53" s="2374">
        <v>90</v>
      </c>
      <c r="L53" s="2371">
        <v>22.15</v>
      </c>
      <c r="M53" s="2375">
        <v>22.3</v>
      </c>
      <c r="N53" s="2372">
        <v>16000</v>
      </c>
      <c r="O53" s="2373">
        <f t="shared" si="2"/>
        <v>15614.4</v>
      </c>
      <c r="P53" s="2376"/>
    </row>
    <row r="54" spans="1:17" x14ac:dyDescent="0.2">
      <c r="A54" s="2377">
        <v>27</v>
      </c>
      <c r="B54" s="2378">
        <v>6.3</v>
      </c>
      <c r="C54" s="2379">
        <v>6.45</v>
      </c>
      <c r="D54" s="2380">
        <v>16000</v>
      </c>
      <c r="E54" s="2381">
        <f t="shared" si="0"/>
        <v>15614.4</v>
      </c>
      <c r="F54" s="2382">
        <v>59</v>
      </c>
      <c r="G54" s="2378">
        <v>14.3</v>
      </c>
      <c r="H54" s="2383">
        <v>14.45</v>
      </c>
      <c r="I54" s="2380">
        <v>16000</v>
      </c>
      <c r="J54" s="2381">
        <f t="shared" si="1"/>
        <v>15614.4</v>
      </c>
      <c r="K54" s="2382">
        <v>91</v>
      </c>
      <c r="L54" s="2383">
        <v>22.3</v>
      </c>
      <c r="M54" s="2378">
        <v>22.45</v>
      </c>
      <c r="N54" s="2380">
        <v>16000</v>
      </c>
      <c r="O54" s="2381">
        <f t="shared" si="2"/>
        <v>15614.4</v>
      </c>
      <c r="P54" s="2384"/>
    </row>
    <row r="55" spans="1:17" x14ac:dyDescent="0.2">
      <c r="A55" s="2385">
        <v>28</v>
      </c>
      <c r="B55" s="2386">
        <v>6.45</v>
      </c>
      <c r="C55" s="2387">
        <v>7</v>
      </c>
      <c r="D55" s="2388">
        <v>16000</v>
      </c>
      <c r="E55" s="2389">
        <f t="shared" si="0"/>
        <v>15614.4</v>
      </c>
      <c r="F55" s="2390">
        <v>60</v>
      </c>
      <c r="G55" s="2391">
        <v>14.45</v>
      </c>
      <c r="H55" s="2391">
        <v>15</v>
      </c>
      <c r="I55" s="2388">
        <v>16000</v>
      </c>
      <c r="J55" s="2389">
        <f t="shared" si="1"/>
        <v>15614.4</v>
      </c>
      <c r="K55" s="2390">
        <v>92</v>
      </c>
      <c r="L55" s="2387">
        <v>22.45</v>
      </c>
      <c r="M55" s="2391">
        <v>23</v>
      </c>
      <c r="N55" s="2388">
        <v>16000</v>
      </c>
      <c r="O55" s="2389">
        <f t="shared" si="2"/>
        <v>15614.4</v>
      </c>
      <c r="P55" s="2392"/>
    </row>
    <row r="56" spans="1:17" x14ac:dyDescent="0.2">
      <c r="A56" s="2393">
        <v>29</v>
      </c>
      <c r="B56" s="2394">
        <v>7</v>
      </c>
      <c r="C56" s="2395">
        <v>7.15</v>
      </c>
      <c r="D56" s="2396">
        <v>16000</v>
      </c>
      <c r="E56" s="2397">
        <f t="shared" si="0"/>
        <v>15614.4</v>
      </c>
      <c r="F56" s="2398">
        <v>61</v>
      </c>
      <c r="G56" s="2394">
        <v>15</v>
      </c>
      <c r="H56" s="2394">
        <v>15.15</v>
      </c>
      <c r="I56" s="2396">
        <v>16000</v>
      </c>
      <c r="J56" s="2397">
        <f t="shared" si="1"/>
        <v>15614.4</v>
      </c>
      <c r="K56" s="2398">
        <v>93</v>
      </c>
      <c r="L56" s="2399">
        <v>23</v>
      </c>
      <c r="M56" s="2394">
        <v>23.15</v>
      </c>
      <c r="N56" s="2396">
        <v>16000</v>
      </c>
      <c r="O56" s="2397">
        <f t="shared" si="2"/>
        <v>15614.4</v>
      </c>
      <c r="P56" s="2400"/>
    </row>
    <row r="57" spans="1:17" x14ac:dyDescent="0.2">
      <c r="A57" s="2401">
        <v>30</v>
      </c>
      <c r="B57" s="2402">
        <v>7.15</v>
      </c>
      <c r="C57" s="2403">
        <v>7.3</v>
      </c>
      <c r="D57" s="2404">
        <v>16000</v>
      </c>
      <c r="E57" s="2405">
        <f t="shared" si="0"/>
        <v>15614.4</v>
      </c>
      <c r="F57" s="2406">
        <v>62</v>
      </c>
      <c r="G57" s="2407">
        <v>15.15</v>
      </c>
      <c r="H57" s="2407">
        <v>15.3</v>
      </c>
      <c r="I57" s="2404">
        <v>16000</v>
      </c>
      <c r="J57" s="2405">
        <f t="shared" si="1"/>
        <v>15614.4</v>
      </c>
      <c r="K57" s="2406">
        <v>94</v>
      </c>
      <c r="L57" s="2407">
        <v>23.15</v>
      </c>
      <c r="M57" s="2407">
        <v>23.3</v>
      </c>
      <c r="N57" s="2404">
        <v>16000</v>
      </c>
      <c r="O57" s="2405">
        <f t="shared" si="2"/>
        <v>15614.4</v>
      </c>
      <c r="P57" s="2408"/>
    </row>
    <row r="58" spans="1:17" x14ac:dyDescent="0.2">
      <c r="A58" s="2409">
        <v>31</v>
      </c>
      <c r="B58" s="2410">
        <v>7.3</v>
      </c>
      <c r="C58" s="2411">
        <v>7.45</v>
      </c>
      <c r="D58" s="2412">
        <v>16000</v>
      </c>
      <c r="E58" s="2413">
        <f t="shared" si="0"/>
        <v>15614.4</v>
      </c>
      <c r="F58" s="2414">
        <v>63</v>
      </c>
      <c r="G58" s="2410">
        <v>15.3</v>
      </c>
      <c r="H58" s="2410">
        <v>15.45</v>
      </c>
      <c r="I58" s="2412">
        <v>16000</v>
      </c>
      <c r="J58" s="2413">
        <f t="shared" si="1"/>
        <v>15614.4</v>
      </c>
      <c r="K58" s="2414">
        <v>95</v>
      </c>
      <c r="L58" s="2410">
        <v>23.3</v>
      </c>
      <c r="M58" s="2410">
        <v>23.45</v>
      </c>
      <c r="N58" s="2412">
        <v>16000</v>
      </c>
      <c r="O58" s="2413">
        <f t="shared" si="2"/>
        <v>15614.4</v>
      </c>
      <c r="P58" s="2415"/>
    </row>
    <row r="59" spans="1:17" x14ac:dyDescent="0.2">
      <c r="A59" s="2416">
        <v>32</v>
      </c>
      <c r="B59" s="2417">
        <v>7.45</v>
      </c>
      <c r="C59" s="2418">
        <v>8</v>
      </c>
      <c r="D59" s="2419">
        <v>16000</v>
      </c>
      <c r="E59" s="2420">
        <f t="shared" si="0"/>
        <v>15614.4</v>
      </c>
      <c r="F59" s="2421">
        <v>64</v>
      </c>
      <c r="G59" s="2422">
        <v>15.45</v>
      </c>
      <c r="H59" s="2422">
        <v>16</v>
      </c>
      <c r="I59" s="2419">
        <v>16000</v>
      </c>
      <c r="J59" s="2420">
        <f t="shared" si="1"/>
        <v>15614.4</v>
      </c>
      <c r="K59" s="2421">
        <v>96</v>
      </c>
      <c r="L59" s="2422">
        <v>23.45</v>
      </c>
      <c r="M59" s="2422">
        <v>24</v>
      </c>
      <c r="N59" s="2419">
        <v>16000</v>
      </c>
      <c r="O59" s="2420">
        <f t="shared" si="2"/>
        <v>15614.4</v>
      </c>
      <c r="P59" s="2423"/>
      <c r="Q59">
        <f>AVERAGE(D28:D59,I28:I59,N28:N59)/1000</f>
        <v>16</v>
      </c>
    </row>
    <row r="60" spans="1:17" x14ac:dyDescent="0.2">
      <c r="A60" s="2424" t="s">
        <v>27</v>
      </c>
      <c r="B60" s="2425"/>
      <c r="C60" s="2425"/>
      <c r="D60" s="2426">
        <f>SUM(D28:D59)</f>
        <v>512000</v>
      </c>
      <c r="E60" s="2427">
        <f>SUM(E28:E59)</f>
        <v>499660.80000000028</v>
      </c>
      <c r="F60" s="2425"/>
      <c r="G60" s="2425"/>
      <c r="H60" s="2425"/>
      <c r="I60" s="2426">
        <f>SUM(I28:I59)</f>
        <v>512000</v>
      </c>
      <c r="J60" s="2427">
        <f>SUM(J28:J59)</f>
        <v>499660.80000000028</v>
      </c>
      <c r="K60" s="2425"/>
      <c r="L60" s="2425"/>
      <c r="M60" s="2425"/>
      <c r="N60" s="2425">
        <f>SUM(N28:N59)</f>
        <v>512000</v>
      </c>
      <c r="O60" s="2427">
        <f>SUM(O28:O59)</f>
        <v>499660.80000000028</v>
      </c>
      <c r="P60" s="2428"/>
    </row>
    <row r="64" spans="1:17" x14ac:dyDescent="0.2">
      <c r="A64" t="s">
        <v>35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2429"/>
      <c r="B66" s="2430"/>
      <c r="C66" s="2430"/>
      <c r="D66" s="2431"/>
      <c r="E66" s="2430"/>
      <c r="F66" s="2430"/>
      <c r="G66" s="2430"/>
      <c r="H66" s="2430"/>
      <c r="I66" s="2431"/>
      <c r="J66" s="2432"/>
      <c r="K66" s="2430"/>
      <c r="L66" s="2430"/>
      <c r="M66" s="2430"/>
      <c r="N66" s="2430"/>
      <c r="O66" s="2430"/>
      <c r="P66" s="2433"/>
    </row>
    <row r="67" spans="1:16" x14ac:dyDescent="0.2">
      <c r="A67" s="2434" t="s">
        <v>28</v>
      </c>
      <c r="B67" s="2435"/>
      <c r="C67" s="2435"/>
      <c r="D67" s="2436"/>
      <c r="E67" s="2437"/>
      <c r="F67" s="2435"/>
      <c r="G67" s="2435"/>
      <c r="H67" s="2437"/>
      <c r="I67" s="2436"/>
      <c r="J67" s="2438"/>
      <c r="K67" s="2435"/>
      <c r="L67" s="2435"/>
      <c r="M67" s="2435"/>
      <c r="N67" s="2435"/>
      <c r="O67" s="2435"/>
      <c r="P67" s="2439"/>
    </row>
    <row r="68" spans="1:16" x14ac:dyDescent="0.2">
      <c r="A68" s="2440"/>
      <c r="B68" s="2441"/>
      <c r="C68" s="2441"/>
      <c r="D68" s="2441"/>
      <c r="E68" s="2441"/>
      <c r="F68" s="2441"/>
      <c r="G68" s="2441"/>
      <c r="H68" s="2441"/>
      <c r="I68" s="2441"/>
      <c r="J68" s="2441"/>
      <c r="K68" s="2441"/>
      <c r="L68" s="2442"/>
      <c r="M68" s="2442"/>
      <c r="N68" s="2442"/>
      <c r="O68" s="2442"/>
      <c r="P68" s="2443"/>
    </row>
    <row r="69" spans="1:16" x14ac:dyDescent="0.2">
      <c r="A69" s="2444"/>
      <c r="B69" s="2445"/>
      <c r="C69" s="2445"/>
      <c r="D69" s="2446"/>
      <c r="E69" s="2447"/>
      <c r="F69" s="2445"/>
      <c r="G69" s="2445"/>
      <c r="H69" s="2447"/>
      <c r="I69" s="2446"/>
      <c r="J69" s="2448"/>
      <c r="K69" s="2445"/>
      <c r="L69" s="2445"/>
      <c r="M69" s="2445"/>
      <c r="N69" s="2445"/>
      <c r="O69" s="2445"/>
      <c r="P69" s="2449"/>
    </row>
    <row r="70" spans="1:16" x14ac:dyDescent="0.2">
      <c r="A70" s="2450"/>
      <c r="B70" s="2451"/>
      <c r="C70" s="2451"/>
      <c r="D70" s="2452"/>
      <c r="E70" s="2453"/>
      <c r="F70" s="2451"/>
      <c r="G70" s="2451"/>
      <c r="H70" s="2453"/>
      <c r="I70" s="2452"/>
      <c r="J70" s="2451"/>
      <c r="K70" s="2451"/>
      <c r="L70" s="2451"/>
      <c r="M70" s="2451"/>
      <c r="N70" s="2451"/>
      <c r="O70" s="2451"/>
      <c r="P70" s="2454"/>
    </row>
    <row r="71" spans="1:16" x14ac:dyDescent="0.2">
      <c r="A71" s="2455"/>
      <c r="B71" s="2456"/>
      <c r="C71" s="2456"/>
      <c r="D71" s="2457"/>
      <c r="E71" s="2458"/>
      <c r="F71" s="2456"/>
      <c r="G71" s="2456"/>
      <c r="H71" s="2458"/>
      <c r="I71" s="2457"/>
      <c r="J71" s="2456"/>
      <c r="K71" s="2456"/>
      <c r="L71" s="2456"/>
      <c r="M71" s="2456"/>
      <c r="N71" s="2456"/>
      <c r="O71" s="2456"/>
      <c r="P71" s="2459"/>
    </row>
    <row r="72" spans="1:16" x14ac:dyDescent="0.2">
      <c r="A72" s="2460"/>
      <c r="B72" s="2461"/>
      <c r="C72" s="2461"/>
      <c r="D72" s="2462"/>
      <c r="E72" s="2463"/>
      <c r="F72" s="2461"/>
      <c r="G72" s="2461"/>
      <c r="H72" s="2463"/>
      <c r="I72" s="2462"/>
      <c r="J72" s="2461"/>
      <c r="K72" s="2461"/>
      <c r="L72" s="2461"/>
      <c r="M72" s="2461" t="s">
        <v>29</v>
      </c>
      <c r="N72" s="2461"/>
      <c r="O72" s="2461"/>
      <c r="P72" s="2464"/>
    </row>
    <row r="73" spans="1:16" x14ac:dyDescent="0.2">
      <c r="A73" s="2465"/>
      <c r="B73" s="2466"/>
      <c r="C73" s="2466"/>
      <c r="D73" s="2467"/>
      <c r="E73" s="2468"/>
      <c r="F73" s="2466"/>
      <c r="G73" s="2466"/>
      <c r="H73" s="2468"/>
      <c r="I73" s="2467"/>
      <c r="J73" s="2466"/>
      <c r="K73" s="2466"/>
      <c r="L73" s="2466"/>
      <c r="M73" s="2466" t="s">
        <v>30</v>
      </c>
      <c r="N73" s="2466"/>
      <c r="O73" s="2466"/>
      <c r="P73" s="2469"/>
    </row>
    <row r="74" spans="1:16" ht="15.75" x14ac:dyDescent="0.25">
      <c r="E74" s="2470"/>
      <c r="H74" s="2470"/>
    </row>
    <row r="75" spans="1:16" ht="15.75" x14ac:dyDescent="0.25">
      <c r="C75" s="2471"/>
      <c r="E75" s="2472"/>
      <c r="H75" s="2472"/>
    </row>
    <row r="76" spans="1:16" ht="15.75" x14ac:dyDescent="0.25">
      <c r="E76" s="2473"/>
      <c r="H76" s="2473"/>
    </row>
    <row r="77" spans="1:16" ht="15.75" x14ac:dyDescent="0.25">
      <c r="E77" s="2474"/>
      <c r="H77" s="2474"/>
    </row>
    <row r="78" spans="1:16" ht="15.75" x14ac:dyDescent="0.25">
      <c r="E78" s="2475"/>
      <c r="H78" s="2475"/>
    </row>
    <row r="79" spans="1:16" ht="15.75" x14ac:dyDescent="0.25">
      <c r="E79" s="2476"/>
      <c r="H79" s="2476"/>
    </row>
    <row r="80" spans="1:16" ht="15.75" x14ac:dyDescent="0.25">
      <c r="E80" s="2477"/>
      <c r="H80" s="2477"/>
    </row>
    <row r="81" spans="5:13" ht="15.75" x14ac:dyDescent="0.25">
      <c r="E81" s="2478"/>
      <c r="H81" s="2478"/>
    </row>
    <row r="82" spans="5:13" ht="15.75" x14ac:dyDescent="0.25">
      <c r="E82" s="2479"/>
      <c r="H82" s="2479"/>
    </row>
    <row r="83" spans="5:13" ht="15.75" x14ac:dyDescent="0.25">
      <c r="E83" s="2480"/>
      <c r="H83" s="2480"/>
    </row>
    <row r="84" spans="5:13" ht="15.75" x14ac:dyDescent="0.25">
      <c r="E84" s="2481"/>
      <c r="H84" s="2481"/>
    </row>
    <row r="85" spans="5:13" ht="15.75" x14ac:dyDescent="0.25">
      <c r="E85" s="2482"/>
      <c r="H85" s="2482"/>
    </row>
    <row r="86" spans="5:13" ht="15.75" x14ac:dyDescent="0.25">
      <c r="E86" s="2483"/>
      <c r="H86" s="2483"/>
    </row>
    <row r="87" spans="5:13" ht="15.75" x14ac:dyDescent="0.25">
      <c r="E87" s="2484"/>
      <c r="H87" s="2484"/>
    </row>
    <row r="88" spans="5:13" ht="15.75" x14ac:dyDescent="0.25">
      <c r="E88" s="2485"/>
      <c r="H88" s="2485"/>
    </row>
    <row r="89" spans="5:13" ht="15.75" x14ac:dyDescent="0.25">
      <c r="E89" s="2486"/>
      <c r="H89" s="2486"/>
    </row>
    <row r="90" spans="5:13" ht="15.75" x14ac:dyDescent="0.25">
      <c r="E90" s="2487"/>
      <c r="H90" s="2487"/>
    </row>
    <row r="91" spans="5:13" ht="15.75" x14ac:dyDescent="0.25">
      <c r="E91" s="2488"/>
      <c r="H91" s="2488"/>
    </row>
    <row r="92" spans="5:13" ht="15.75" x14ac:dyDescent="0.25">
      <c r="E92" s="2489"/>
      <c r="H92" s="2489"/>
    </row>
    <row r="93" spans="5:13" ht="15.75" x14ac:dyDescent="0.25">
      <c r="E93" s="2490"/>
      <c r="H93" s="2490"/>
    </row>
    <row r="94" spans="5:13" ht="15.75" x14ac:dyDescent="0.25">
      <c r="E94" s="2491"/>
      <c r="H94" s="2491"/>
    </row>
    <row r="95" spans="5:13" ht="15.75" x14ac:dyDescent="0.25">
      <c r="E95" s="2492"/>
      <c r="H95" s="2492"/>
    </row>
    <row r="96" spans="5:13" ht="15.75" x14ac:dyDescent="0.25">
      <c r="E96" s="2493"/>
      <c r="H96" s="2493"/>
      <c r="M96" s="2494" t="s">
        <v>8</v>
      </c>
    </row>
    <row r="97" spans="5:14" ht="15.75" x14ac:dyDescent="0.25">
      <c r="E97" s="2495"/>
      <c r="H97" s="2495"/>
    </row>
    <row r="98" spans="5:14" ht="15.75" x14ac:dyDescent="0.25">
      <c r="E98" s="2496"/>
      <c r="H98" s="2496"/>
    </row>
    <row r="99" spans="5:14" ht="15.75" x14ac:dyDescent="0.25">
      <c r="E99" s="2497"/>
      <c r="H99" s="2497"/>
    </row>
    <row r="101" spans="5:14" x14ac:dyDescent="0.2">
      <c r="N101" s="2498"/>
    </row>
    <row r="126" spans="4:4" x14ac:dyDescent="0.2">
      <c r="D126" s="2499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10252"/>
      <c r="B1" s="10253"/>
      <c r="C1" s="10253"/>
      <c r="D1" s="10254"/>
      <c r="E1" s="10253"/>
      <c r="F1" s="10253"/>
      <c r="G1" s="10253"/>
      <c r="H1" s="10253"/>
      <c r="I1" s="10254"/>
      <c r="J1" s="10253"/>
      <c r="K1" s="10253"/>
      <c r="L1" s="10253"/>
      <c r="M1" s="10253"/>
      <c r="N1" s="10253"/>
      <c r="O1" s="10253"/>
      <c r="P1" s="10255"/>
    </row>
    <row r="2" spans="1:16" ht="12.75" customHeight="1" x14ac:dyDescent="0.2">
      <c r="A2" s="10256" t="s">
        <v>0</v>
      </c>
      <c r="B2" s="10257"/>
      <c r="C2" s="10257"/>
      <c r="D2" s="10257"/>
      <c r="E2" s="10257"/>
      <c r="F2" s="10257"/>
      <c r="G2" s="10257"/>
      <c r="H2" s="10257"/>
      <c r="I2" s="10257"/>
      <c r="J2" s="10257"/>
      <c r="K2" s="10257"/>
      <c r="L2" s="10257"/>
      <c r="M2" s="10257"/>
      <c r="N2" s="10257"/>
      <c r="O2" s="10257"/>
      <c r="P2" s="10258"/>
    </row>
    <row r="3" spans="1:16" ht="12.75" customHeight="1" x14ac:dyDescent="0.2">
      <c r="A3" s="10259"/>
      <c r="B3" s="10260"/>
      <c r="C3" s="10260"/>
      <c r="D3" s="10260"/>
      <c r="E3" s="10260"/>
      <c r="F3" s="10260"/>
      <c r="G3" s="10260"/>
      <c r="H3" s="10260"/>
      <c r="I3" s="10260"/>
      <c r="J3" s="10260"/>
      <c r="K3" s="10260"/>
      <c r="L3" s="10260"/>
      <c r="M3" s="10260"/>
      <c r="N3" s="10260"/>
      <c r="O3" s="10260"/>
      <c r="P3" s="10261"/>
    </row>
    <row r="4" spans="1:16" ht="12.75" customHeight="1" x14ac:dyDescent="0.2">
      <c r="A4" s="10262" t="s">
        <v>104</v>
      </c>
      <c r="B4" s="10263"/>
      <c r="C4" s="10263"/>
      <c r="D4" s="10263"/>
      <c r="E4" s="10263"/>
      <c r="F4" s="10263"/>
      <c r="G4" s="10263"/>
      <c r="H4" s="10263"/>
      <c r="I4" s="10263"/>
      <c r="J4" s="10264"/>
      <c r="K4" s="10265"/>
      <c r="L4" s="10265"/>
      <c r="M4" s="10265"/>
      <c r="N4" s="10265"/>
      <c r="O4" s="10265"/>
      <c r="P4" s="10266"/>
    </row>
    <row r="5" spans="1:16" ht="12.75" customHeight="1" x14ac:dyDescent="0.2">
      <c r="A5" s="10267"/>
      <c r="B5" s="10268"/>
      <c r="C5" s="10268"/>
      <c r="D5" s="10269"/>
      <c r="E5" s="10268"/>
      <c r="F5" s="10268"/>
      <c r="G5" s="10268"/>
      <c r="H5" s="10268"/>
      <c r="I5" s="10269"/>
      <c r="J5" s="10268"/>
      <c r="K5" s="10268"/>
      <c r="L5" s="10268"/>
      <c r="M5" s="10268"/>
      <c r="N5" s="10268"/>
      <c r="O5" s="10268"/>
      <c r="P5" s="10270"/>
    </row>
    <row r="6" spans="1:16" ht="12.75" customHeight="1" x14ac:dyDescent="0.2">
      <c r="A6" s="10271" t="s">
        <v>2</v>
      </c>
      <c r="B6" s="10272"/>
      <c r="C6" s="10272"/>
      <c r="D6" s="10273"/>
      <c r="E6" s="10272"/>
      <c r="F6" s="10272"/>
      <c r="G6" s="10272"/>
      <c r="H6" s="10272"/>
      <c r="I6" s="10273"/>
      <c r="J6" s="10272"/>
      <c r="K6" s="10272"/>
      <c r="L6" s="10272"/>
      <c r="M6" s="10272"/>
      <c r="N6" s="10272"/>
      <c r="O6" s="10272"/>
      <c r="P6" s="10274"/>
    </row>
    <row r="7" spans="1:16" ht="12.75" customHeight="1" x14ac:dyDescent="0.2">
      <c r="A7" s="10275" t="s">
        <v>3</v>
      </c>
      <c r="B7" s="10276"/>
      <c r="C7" s="10276"/>
      <c r="D7" s="10277"/>
      <c r="E7" s="10276"/>
      <c r="F7" s="10276"/>
      <c r="G7" s="10276"/>
      <c r="H7" s="10276"/>
      <c r="I7" s="10277"/>
      <c r="J7" s="10276"/>
      <c r="K7" s="10276"/>
      <c r="L7" s="10276"/>
      <c r="M7" s="10276"/>
      <c r="N7" s="10276"/>
      <c r="O7" s="10276"/>
      <c r="P7" s="10278"/>
    </row>
    <row r="8" spans="1:16" ht="12.75" customHeight="1" x14ac:dyDescent="0.2">
      <c r="A8" s="10279" t="s">
        <v>4</v>
      </c>
      <c r="B8" s="10280"/>
      <c r="C8" s="10280"/>
      <c r="D8" s="10281"/>
      <c r="E8" s="10280"/>
      <c r="F8" s="10280"/>
      <c r="G8" s="10280"/>
      <c r="H8" s="10280"/>
      <c r="I8" s="10281"/>
      <c r="J8" s="10280"/>
      <c r="K8" s="10280"/>
      <c r="L8" s="10280"/>
      <c r="M8" s="10280"/>
      <c r="N8" s="10280"/>
      <c r="O8" s="10280"/>
      <c r="P8" s="10282"/>
    </row>
    <row r="9" spans="1:16" ht="12.75" customHeight="1" x14ac:dyDescent="0.2">
      <c r="A9" s="10283" t="s">
        <v>5</v>
      </c>
      <c r="B9" s="10284"/>
      <c r="C9" s="10284"/>
      <c r="D9" s="10285"/>
      <c r="E9" s="10284"/>
      <c r="F9" s="10284"/>
      <c r="G9" s="10284"/>
      <c r="H9" s="10284"/>
      <c r="I9" s="10285"/>
      <c r="J9" s="10284"/>
      <c r="K9" s="10284"/>
      <c r="L9" s="10284"/>
      <c r="M9" s="10284"/>
      <c r="N9" s="10284"/>
      <c r="O9" s="10284"/>
      <c r="P9" s="10286"/>
    </row>
    <row r="10" spans="1:16" ht="12.75" customHeight="1" x14ac:dyDescent="0.2">
      <c r="A10" s="10287" t="s">
        <v>6</v>
      </c>
      <c r="B10" s="10288"/>
      <c r="C10" s="10288"/>
      <c r="D10" s="10289"/>
      <c r="E10" s="10288"/>
      <c r="F10" s="10288"/>
      <c r="G10" s="10288"/>
      <c r="H10" s="10288"/>
      <c r="I10" s="10289"/>
      <c r="J10" s="10288"/>
      <c r="K10" s="10288"/>
      <c r="L10" s="10288"/>
      <c r="M10" s="10288"/>
      <c r="N10" s="10288"/>
      <c r="O10" s="10288"/>
      <c r="P10" s="10290"/>
    </row>
    <row r="11" spans="1:16" ht="12.75" customHeight="1" x14ac:dyDescent="0.2">
      <c r="A11" s="10291"/>
      <c r="B11" s="10292"/>
      <c r="C11" s="10292"/>
      <c r="D11" s="10293"/>
      <c r="E11" s="10292"/>
      <c r="F11" s="10292"/>
      <c r="G11" s="10294"/>
      <c r="H11" s="10292"/>
      <c r="I11" s="10293"/>
      <c r="J11" s="10292"/>
      <c r="K11" s="10292"/>
      <c r="L11" s="10292"/>
      <c r="M11" s="10292"/>
      <c r="N11" s="10292"/>
      <c r="O11" s="10292"/>
      <c r="P11" s="10295"/>
    </row>
    <row r="12" spans="1:16" ht="12.75" customHeight="1" x14ac:dyDescent="0.2">
      <c r="A12" s="10296" t="s">
        <v>105</v>
      </c>
      <c r="B12" s="10297"/>
      <c r="C12" s="10297"/>
      <c r="D12" s="10298"/>
      <c r="E12" s="10297" t="s">
        <v>8</v>
      </c>
      <c r="F12" s="10297"/>
      <c r="G12" s="10297"/>
      <c r="H12" s="10297"/>
      <c r="I12" s="10298"/>
      <c r="J12" s="10297"/>
      <c r="K12" s="10297"/>
      <c r="L12" s="10297"/>
      <c r="M12" s="10297"/>
      <c r="N12" s="10299" t="s">
        <v>106</v>
      </c>
      <c r="O12" s="10297"/>
      <c r="P12" s="10300"/>
    </row>
    <row r="13" spans="1:16" ht="12.75" customHeight="1" x14ac:dyDescent="0.2">
      <c r="A13" s="10301"/>
      <c r="B13" s="10302"/>
      <c r="C13" s="10302"/>
      <c r="D13" s="10303"/>
      <c r="E13" s="10302"/>
      <c r="F13" s="10302"/>
      <c r="G13" s="10302"/>
      <c r="H13" s="10302"/>
      <c r="I13" s="10303"/>
      <c r="J13" s="10302"/>
      <c r="K13" s="10302"/>
      <c r="L13" s="10302"/>
      <c r="M13" s="10302"/>
      <c r="N13" s="10302"/>
      <c r="O13" s="10302"/>
      <c r="P13" s="10304"/>
    </row>
    <row r="14" spans="1:16" ht="12.75" customHeight="1" x14ac:dyDescent="0.2">
      <c r="A14" s="10305" t="s">
        <v>10</v>
      </c>
      <c r="B14" s="10306"/>
      <c r="C14" s="10306"/>
      <c r="D14" s="10307"/>
      <c r="E14" s="10306"/>
      <c r="F14" s="10306"/>
      <c r="G14" s="10306"/>
      <c r="H14" s="10306"/>
      <c r="I14" s="10307"/>
      <c r="J14" s="10306"/>
      <c r="K14" s="10306"/>
      <c r="L14" s="10306"/>
      <c r="M14" s="10306"/>
      <c r="N14" s="10308"/>
      <c r="O14" s="10309"/>
      <c r="P14" s="10310"/>
    </row>
    <row r="15" spans="1:16" ht="12.75" customHeight="1" x14ac:dyDescent="0.2">
      <c r="A15" s="10311"/>
      <c r="B15" s="10312"/>
      <c r="C15" s="10312"/>
      <c r="D15" s="10313"/>
      <c r="E15" s="10312"/>
      <c r="F15" s="10312"/>
      <c r="G15" s="10312"/>
      <c r="H15" s="10312"/>
      <c r="I15" s="10313"/>
      <c r="J15" s="10312"/>
      <c r="K15" s="10312"/>
      <c r="L15" s="10312"/>
      <c r="M15" s="10312"/>
      <c r="N15" s="10314" t="s">
        <v>11</v>
      </c>
      <c r="O15" s="10315" t="s">
        <v>12</v>
      </c>
      <c r="P15" s="10316"/>
    </row>
    <row r="16" spans="1:16" ht="12.75" customHeight="1" x14ac:dyDescent="0.2">
      <c r="A16" s="10317" t="s">
        <v>13</v>
      </c>
      <c r="B16" s="10318"/>
      <c r="C16" s="10318"/>
      <c r="D16" s="10319"/>
      <c r="E16" s="10318"/>
      <c r="F16" s="10318"/>
      <c r="G16" s="10318"/>
      <c r="H16" s="10318"/>
      <c r="I16" s="10319"/>
      <c r="J16" s="10318"/>
      <c r="K16" s="10318"/>
      <c r="L16" s="10318"/>
      <c r="M16" s="10318"/>
      <c r="N16" s="10320"/>
      <c r="O16" s="10321"/>
      <c r="P16" s="10321"/>
    </row>
    <row r="17" spans="1:47" ht="12.75" customHeight="1" x14ac:dyDescent="0.2">
      <c r="A17" s="10322" t="s">
        <v>14</v>
      </c>
      <c r="B17" s="10323"/>
      <c r="C17" s="10323"/>
      <c r="D17" s="10324"/>
      <c r="E17" s="10323"/>
      <c r="F17" s="10323"/>
      <c r="G17" s="10323"/>
      <c r="H17" s="10323"/>
      <c r="I17" s="10324"/>
      <c r="J17" s="10323"/>
      <c r="K17" s="10323"/>
      <c r="L17" s="10323"/>
      <c r="M17" s="10323"/>
      <c r="N17" s="10325" t="s">
        <v>15</v>
      </c>
      <c r="O17" s="10326" t="s">
        <v>16</v>
      </c>
      <c r="P17" s="10327"/>
    </row>
    <row r="18" spans="1:47" ht="12.75" customHeight="1" x14ac:dyDescent="0.2">
      <c r="A18" s="10328"/>
      <c r="B18" s="10329"/>
      <c r="C18" s="10329"/>
      <c r="D18" s="10330"/>
      <c r="E18" s="10329"/>
      <c r="F18" s="10329"/>
      <c r="G18" s="10329"/>
      <c r="H18" s="10329"/>
      <c r="I18" s="10330"/>
      <c r="J18" s="10329"/>
      <c r="K18" s="10329"/>
      <c r="L18" s="10329"/>
      <c r="M18" s="10329"/>
      <c r="N18" s="10331"/>
      <c r="O18" s="10332"/>
      <c r="P18" s="10333" t="s">
        <v>8</v>
      </c>
    </row>
    <row r="19" spans="1:47" ht="12.75" customHeight="1" x14ac:dyDescent="0.2">
      <c r="A19" s="10334"/>
      <c r="B19" s="10335"/>
      <c r="C19" s="10335"/>
      <c r="D19" s="10336"/>
      <c r="E19" s="10335"/>
      <c r="F19" s="10335"/>
      <c r="G19" s="10335"/>
      <c r="H19" s="10335"/>
      <c r="I19" s="10336"/>
      <c r="J19" s="10335"/>
      <c r="K19" s="10337"/>
      <c r="L19" s="10335" t="s">
        <v>17</v>
      </c>
      <c r="M19" s="10335"/>
      <c r="N19" s="10338"/>
      <c r="O19" s="10339"/>
      <c r="P19" s="10340"/>
      <c r="AU19" s="10341"/>
    </row>
    <row r="20" spans="1:47" ht="12.75" customHeight="1" x14ac:dyDescent="0.2">
      <c r="A20" s="10342"/>
      <c r="B20" s="10343"/>
      <c r="C20" s="10343"/>
      <c r="D20" s="10344"/>
      <c r="E20" s="10343"/>
      <c r="F20" s="10343"/>
      <c r="G20" s="10343"/>
      <c r="H20" s="10343"/>
      <c r="I20" s="10344"/>
      <c r="J20" s="10343"/>
      <c r="K20" s="10343"/>
      <c r="L20" s="10343"/>
      <c r="M20" s="10343"/>
      <c r="N20" s="10345"/>
      <c r="O20" s="10346"/>
      <c r="P20" s="10347"/>
    </row>
    <row r="21" spans="1:47" ht="12.75" customHeight="1" x14ac:dyDescent="0.2">
      <c r="A21" s="10348"/>
      <c r="B21" s="10349"/>
      <c r="C21" s="10350"/>
      <c r="D21" s="10350"/>
      <c r="E21" s="10349"/>
      <c r="F21" s="10349"/>
      <c r="G21" s="10349"/>
      <c r="H21" s="10349" t="s">
        <v>8</v>
      </c>
      <c r="I21" s="10351"/>
      <c r="J21" s="10349"/>
      <c r="K21" s="10349"/>
      <c r="L21" s="10349"/>
      <c r="M21" s="10349"/>
      <c r="N21" s="10352"/>
      <c r="O21" s="10353"/>
      <c r="P21" s="10354"/>
    </row>
    <row r="22" spans="1:47" ht="12.75" customHeight="1" x14ac:dyDescent="0.2">
      <c r="A22" s="10355"/>
      <c r="B22" s="10356"/>
      <c r="C22" s="10356"/>
      <c r="D22" s="10357"/>
      <c r="E22" s="10356"/>
      <c r="F22" s="10356"/>
      <c r="G22" s="10356"/>
      <c r="H22" s="10356"/>
      <c r="I22" s="10357"/>
      <c r="J22" s="10356"/>
      <c r="K22" s="10356"/>
      <c r="L22" s="10356"/>
      <c r="M22" s="10356"/>
      <c r="N22" s="10356"/>
      <c r="O22" s="10356"/>
      <c r="P22" s="10358"/>
    </row>
    <row r="23" spans="1:47" ht="12.75" customHeight="1" x14ac:dyDescent="0.2">
      <c r="A23" s="10359" t="s">
        <v>18</v>
      </c>
      <c r="B23" s="10360"/>
      <c r="C23" s="10360"/>
      <c r="D23" s="10361"/>
      <c r="E23" s="10362" t="s">
        <v>19</v>
      </c>
      <c r="F23" s="10362"/>
      <c r="G23" s="10362"/>
      <c r="H23" s="10362"/>
      <c r="I23" s="10362"/>
      <c r="J23" s="10362"/>
      <c r="K23" s="10362"/>
      <c r="L23" s="10362"/>
      <c r="M23" s="10360"/>
      <c r="N23" s="10360"/>
      <c r="O23" s="10360"/>
      <c r="P23" s="10363"/>
    </row>
    <row r="24" spans="1:47" x14ac:dyDescent="0.25">
      <c r="A24" s="10364"/>
      <c r="B24" s="10365"/>
      <c r="C24" s="10365"/>
      <c r="D24" s="10366"/>
      <c r="E24" s="10367" t="s">
        <v>20</v>
      </c>
      <c r="F24" s="10367"/>
      <c r="G24" s="10367"/>
      <c r="H24" s="10367"/>
      <c r="I24" s="10367"/>
      <c r="J24" s="10367"/>
      <c r="K24" s="10367"/>
      <c r="L24" s="10367"/>
      <c r="M24" s="10365"/>
      <c r="N24" s="10365"/>
      <c r="O24" s="10365"/>
      <c r="P24" s="10368"/>
    </row>
    <row r="25" spans="1:47" ht="12.75" customHeight="1" x14ac:dyDescent="0.2">
      <c r="A25" s="10369"/>
      <c r="B25" s="10370" t="s">
        <v>21</v>
      </c>
      <c r="C25" s="10371"/>
      <c r="D25" s="10371"/>
      <c r="E25" s="10371"/>
      <c r="F25" s="10371"/>
      <c r="G25" s="10371"/>
      <c r="H25" s="10371"/>
      <c r="I25" s="10371"/>
      <c r="J25" s="10371"/>
      <c r="K25" s="10371"/>
      <c r="L25" s="10371"/>
      <c r="M25" s="10371"/>
      <c r="N25" s="10371"/>
      <c r="O25" s="10372"/>
      <c r="P25" s="10373"/>
    </row>
    <row r="26" spans="1:47" ht="12.75" customHeight="1" x14ac:dyDescent="0.2">
      <c r="A26" s="10374" t="s">
        <v>22</v>
      </c>
      <c r="B26" s="10375" t="s">
        <v>23</v>
      </c>
      <c r="C26" s="10375"/>
      <c r="D26" s="10374" t="s">
        <v>24</v>
      </c>
      <c r="E26" s="10374" t="s">
        <v>25</v>
      </c>
      <c r="F26" s="10374" t="s">
        <v>22</v>
      </c>
      <c r="G26" s="10375" t="s">
        <v>23</v>
      </c>
      <c r="H26" s="10375"/>
      <c r="I26" s="10374" t="s">
        <v>24</v>
      </c>
      <c r="J26" s="10374" t="s">
        <v>25</v>
      </c>
      <c r="K26" s="10374" t="s">
        <v>22</v>
      </c>
      <c r="L26" s="10375" t="s">
        <v>23</v>
      </c>
      <c r="M26" s="10375"/>
      <c r="N26" s="10376" t="s">
        <v>24</v>
      </c>
      <c r="O26" s="10374" t="s">
        <v>25</v>
      </c>
      <c r="P26" s="10377"/>
    </row>
    <row r="27" spans="1:47" ht="12.75" customHeight="1" x14ac:dyDescent="0.2">
      <c r="A27" s="10378"/>
      <c r="B27" s="10379" t="s">
        <v>26</v>
      </c>
      <c r="C27" s="10379" t="s">
        <v>2</v>
      </c>
      <c r="D27" s="10378"/>
      <c r="E27" s="10378"/>
      <c r="F27" s="10378"/>
      <c r="G27" s="10379" t="s">
        <v>26</v>
      </c>
      <c r="H27" s="10379" t="s">
        <v>2</v>
      </c>
      <c r="I27" s="10378"/>
      <c r="J27" s="10378"/>
      <c r="K27" s="10378"/>
      <c r="L27" s="10379" t="s">
        <v>26</v>
      </c>
      <c r="M27" s="10379" t="s">
        <v>2</v>
      </c>
      <c r="N27" s="10380"/>
      <c r="O27" s="10378"/>
      <c r="P27" s="10381"/>
    </row>
    <row r="28" spans="1:47" ht="12.75" customHeight="1" x14ac:dyDescent="0.2">
      <c r="A28" s="10382">
        <v>1</v>
      </c>
      <c r="B28" s="10383">
        <v>0</v>
      </c>
      <c r="C28" s="10384">
        <v>0.15</v>
      </c>
      <c r="D28" s="10385">
        <v>16000</v>
      </c>
      <c r="E28" s="10386">
        <f t="shared" ref="E28:E59" si="0">D28*(100-2.41)/100</f>
        <v>15614.4</v>
      </c>
      <c r="F28" s="10387">
        <v>33</v>
      </c>
      <c r="G28" s="10388">
        <v>8</v>
      </c>
      <c r="H28" s="10388">
        <v>8.15</v>
      </c>
      <c r="I28" s="10385">
        <v>16000</v>
      </c>
      <c r="J28" s="10386">
        <f t="shared" ref="J28:J59" si="1">I28*(100-2.41)/100</f>
        <v>15614.4</v>
      </c>
      <c r="K28" s="10387">
        <v>65</v>
      </c>
      <c r="L28" s="10388">
        <v>16</v>
      </c>
      <c r="M28" s="10388">
        <v>16.149999999999999</v>
      </c>
      <c r="N28" s="10385">
        <v>16000</v>
      </c>
      <c r="O28" s="10386">
        <f t="shared" ref="O28:O59" si="2">N28*(100-2.41)/100</f>
        <v>15614.4</v>
      </c>
      <c r="P28" s="10389"/>
    </row>
    <row r="29" spans="1:47" ht="12.75" customHeight="1" x14ac:dyDescent="0.2">
      <c r="A29" s="10390">
        <v>2</v>
      </c>
      <c r="B29" s="10390">
        <v>0.15</v>
      </c>
      <c r="C29" s="10391">
        <v>0.3</v>
      </c>
      <c r="D29" s="10392">
        <v>16000</v>
      </c>
      <c r="E29" s="10393">
        <f t="shared" si="0"/>
        <v>15614.4</v>
      </c>
      <c r="F29" s="10394">
        <v>34</v>
      </c>
      <c r="G29" s="10395">
        <v>8.15</v>
      </c>
      <c r="H29" s="10395">
        <v>8.3000000000000007</v>
      </c>
      <c r="I29" s="10392">
        <v>16000</v>
      </c>
      <c r="J29" s="10393">
        <f t="shared" si="1"/>
        <v>15614.4</v>
      </c>
      <c r="K29" s="10394">
        <v>66</v>
      </c>
      <c r="L29" s="10395">
        <v>16.149999999999999</v>
      </c>
      <c r="M29" s="10395">
        <v>16.3</v>
      </c>
      <c r="N29" s="10392">
        <v>16000</v>
      </c>
      <c r="O29" s="10393">
        <f t="shared" si="2"/>
        <v>15614.4</v>
      </c>
      <c r="P29" s="10396"/>
    </row>
    <row r="30" spans="1:47" ht="12.75" customHeight="1" x14ac:dyDescent="0.2">
      <c r="A30" s="10397">
        <v>3</v>
      </c>
      <c r="B30" s="10398">
        <v>0.3</v>
      </c>
      <c r="C30" s="10399">
        <v>0.45</v>
      </c>
      <c r="D30" s="10400">
        <v>16000</v>
      </c>
      <c r="E30" s="10401">
        <f t="shared" si="0"/>
        <v>15614.4</v>
      </c>
      <c r="F30" s="10402">
        <v>35</v>
      </c>
      <c r="G30" s="10403">
        <v>8.3000000000000007</v>
      </c>
      <c r="H30" s="10403">
        <v>8.4499999999999993</v>
      </c>
      <c r="I30" s="10400">
        <v>16000</v>
      </c>
      <c r="J30" s="10401">
        <f t="shared" si="1"/>
        <v>15614.4</v>
      </c>
      <c r="K30" s="10402">
        <v>67</v>
      </c>
      <c r="L30" s="10403">
        <v>16.3</v>
      </c>
      <c r="M30" s="10403">
        <v>16.45</v>
      </c>
      <c r="N30" s="10400">
        <v>16000</v>
      </c>
      <c r="O30" s="10401">
        <f t="shared" si="2"/>
        <v>15614.4</v>
      </c>
      <c r="P30" s="10404"/>
      <c r="V30" s="10405"/>
    </row>
    <row r="31" spans="1:47" ht="12.75" customHeight="1" x14ac:dyDescent="0.2">
      <c r="A31" s="10406">
        <v>4</v>
      </c>
      <c r="B31" s="10406">
        <v>0.45</v>
      </c>
      <c r="C31" s="10407">
        <v>1</v>
      </c>
      <c r="D31" s="10408">
        <v>16000</v>
      </c>
      <c r="E31" s="10409">
        <f t="shared" si="0"/>
        <v>15614.4</v>
      </c>
      <c r="F31" s="10410">
        <v>36</v>
      </c>
      <c r="G31" s="10407">
        <v>8.4499999999999993</v>
      </c>
      <c r="H31" s="10407">
        <v>9</v>
      </c>
      <c r="I31" s="10408">
        <v>16000</v>
      </c>
      <c r="J31" s="10409">
        <f t="shared" si="1"/>
        <v>15614.4</v>
      </c>
      <c r="K31" s="10410">
        <v>68</v>
      </c>
      <c r="L31" s="10407">
        <v>16.45</v>
      </c>
      <c r="M31" s="10407">
        <v>17</v>
      </c>
      <c r="N31" s="10408">
        <v>16000</v>
      </c>
      <c r="O31" s="10409">
        <f t="shared" si="2"/>
        <v>15614.4</v>
      </c>
      <c r="P31" s="10411"/>
    </row>
    <row r="32" spans="1:47" ht="12.75" customHeight="1" x14ac:dyDescent="0.2">
      <c r="A32" s="10412">
        <v>5</v>
      </c>
      <c r="B32" s="10413">
        <v>1</v>
      </c>
      <c r="C32" s="10414">
        <v>1.1499999999999999</v>
      </c>
      <c r="D32" s="10415">
        <v>16000</v>
      </c>
      <c r="E32" s="10416">
        <f t="shared" si="0"/>
        <v>15614.4</v>
      </c>
      <c r="F32" s="10417">
        <v>37</v>
      </c>
      <c r="G32" s="10413">
        <v>9</v>
      </c>
      <c r="H32" s="10413">
        <v>9.15</v>
      </c>
      <c r="I32" s="10415">
        <v>16000</v>
      </c>
      <c r="J32" s="10416">
        <f t="shared" si="1"/>
        <v>15614.4</v>
      </c>
      <c r="K32" s="10417">
        <v>69</v>
      </c>
      <c r="L32" s="10413">
        <v>17</v>
      </c>
      <c r="M32" s="10413">
        <v>17.149999999999999</v>
      </c>
      <c r="N32" s="10415">
        <v>16000</v>
      </c>
      <c r="O32" s="10416">
        <f t="shared" si="2"/>
        <v>15614.4</v>
      </c>
      <c r="P32" s="10418"/>
      <c r="AQ32" s="10415"/>
    </row>
    <row r="33" spans="1:16" ht="12.75" customHeight="1" x14ac:dyDescent="0.2">
      <c r="A33" s="10419">
        <v>6</v>
      </c>
      <c r="B33" s="10420">
        <v>1.1499999999999999</v>
      </c>
      <c r="C33" s="10421">
        <v>1.3</v>
      </c>
      <c r="D33" s="10422">
        <v>16000</v>
      </c>
      <c r="E33" s="10423">
        <f t="shared" si="0"/>
        <v>15614.4</v>
      </c>
      <c r="F33" s="10424">
        <v>38</v>
      </c>
      <c r="G33" s="10421">
        <v>9.15</v>
      </c>
      <c r="H33" s="10421">
        <v>9.3000000000000007</v>
      </c>
      <c r="I33" s="10422">
        <v>16000</v>
      </c>
      <c r="J33" s="10423">
        <f t="shared" si="1"/>
        <v>15614.4</v>
      </c>
      <c r="K33" s="10424">
        <v>70</v>
      </c>
      <c r="L33" s="10421">
        <v>17.149999999999999</v>
      </c>
      <c r="M33" s="10421">
        <v>17.3</v>
      </c>
      <c r="N33" s="10422">
        <v>16000</v>
      </c>
      <c r="O33" s="10423">
        <f t="shared" si="2"/>
        <v>15614.4</v>
      </c>
      <c r="P33" s="10425"/>
    </row>
    <row r="34" spans="1:16" x14ac:dyDescent="0.2">
      <c r="A34" s="10426">
        <v>7</v>
      </c>
      <c r="B34" s="10427">
        <v>1.3</v>
      </c>
      <c r="C34" s="10428">
        <v>1.45</v>
      </c>
      <c r="D34" s="10429">
        <v>16000</v>
      </c>
      <c r="E34" s="10430">
        <f t="shared" si="0"/>
        <v>15614.4</v>
      </c>
      <c r="F34" s="10431">
        <v>39</v>
      </c>
      <c r="G34" s="10432">
        <v>9.3000000000000007</v>
      </c>
      <c r="H34" s="10432">
        <v>9.4499999999999993</v>
      </c>
      <c r="I34" s="10429">
        <v>16000</v>
      </c>
      <c r="J34" s="10430">
        <f t="shared" si="1"/>
        <v>15614.4</v>
      </c>
      <c r="K34" s="10431">
        <v>71</v>
      </c>
      <c r="L34" s="10432">
        <v>17.3</v>
      </c>
      <c r="M34" s="10432">
        <v>17.45</v>
      </c>
      <c r="N34" s="10429">
        <v>16000</v>
      </c>
      <c r="O34" s="10430">
        <f t="shared" si="2"/>
        <v>15614.4</v>
      </c>
      <c r="P34" s="10433"/>
    </row>
    <row r="35" spans="1:16" x14ac:dyDescent="0.2">
      <c r="A35" s="10434">
        <v>8</v>
      </c>
      <c r="B35" s="10434">
        <v>1.45</v>
      </c>
      <c r="C35" s="10435">
        <v>2</v>
      </c>
      <c r="D35" s="10436">
        <v>16000</v>
      </c>
      <c r="E35" s="10437">
        <f t="shared" si="0"/>
        <v>15614.4</v>
      </c>
      <c r="F35" s="10438">
        <v>40</v>
      </c>
      <c r="G35" s="10435">
        <v>9.4499999999999993</v>
      </c>
      <c r="H35" s="10435">
        <v>10</v>
      </c>
      <c r="I35" s="10436">
        <v>16000</v>
      </c>
      <c r="J35" s="10437">
        <f t="shared" si="1"/>
        <v>15614.4</v>
      </c>
      <c r="K35" s="10438">
        <v>72</v>
      </c>
      <c r="L35" s="10439">
        <v>17.45</v>
      </c>
      <c r="M35" s="10435">
        <v>18</v>
      </c>
      <c r="N35" s="10436">
        <v>16000</v>
      </c>
      <c r="O35" s="10437">
        <f t="shared" si="2"/>
        <v>15614.4</v>
      </c>
      <c r="P35" s="10440"/>
    </row>
    <row r="36" spans="1:16" x14ac:dyDescent="0.2">
      <c r="A36" s="10441">
        <v>9</v>
      </c>
      <c r="B36" s="10442">
        <v>2</v>
      </c>
      <c r="C36" s="10443">
        <v>2.15</v>
      </c>
      <c r="D36" s="10444">
        <v>16000</v>
      </c>
      <c r="E36" s="10445">
        <f t="shared" si="0"/>
        <v>15614.4</v>
      </c>
      <c r="F36" s="10446">
        <v>41</v>
      </c>
      <c r="G36" s="10447">
        <v>10</v>
      </c>
      <c r="H36" s="10448">
        <v>10.15</v>
      </c>
      <c r="I36" s="10444">
        <v>16000</v>
      </c>
      <c r="J36" s="10445">
        <f t="shared" si="1"/>
        <v>15614.4</v>
      </c>
      <c r="K36" s="10446">
        <v>73</v>
      </c>
      <c r="L36" s="10448">
        <v>18</v>
      </c>
      <c r="M36" s="10447">
        <v>18.149999999999999</v>
      </c>
      <c r="N36" s="10444">
        <v>16000</v>
      </c>
      <c r="O36" s="10445">
        <f t="shared" si="2"/>
        <v>15614.4</v>
      </c>
      <c r="P36" s="10449"/>
    </row>
    <row r="37" spans="1:16" x14ac:dyDescent="0.2">
      <c r="A37" s="10450">
        <v>10</v>
      </c>
      <c r="B37" s="10450">
        <v>2.15</v>
      </c>
      <c r="C37" s="10451">
        <v>2.2999999999999998</v>
      </c>
      <c r="D37" s="10452">
        <v>16000</v>
      </c>
      <c r="E37" s="10453">
        <f t="shared" si="0"/>
        <v>15614.4</v>
      </c>
      <c r="F37" s="10454">
        <v>42</v>
      </c>
      <c r="G37" s="10451">
        <v>10.15</v>
      </c>
      <c r="H37" s="10455">
        <v>10.3</v>
      </c>
      <c r="I37" s="10452">
        <v>16000</v>
      </c>
      <c r="J37" s="10453">
        <f t="shared" si="1"/>
        <v>15614.4</v>
      </c>
      <c r="K37" s="10454">
        <v>74</v>
      </c>
      <c r="L37" s="10455">
        <v>18.149999999999999</v>
      </c>
      <c r="M37" s="10451">
        <v>18.3</v>
      </c>
      <c r="N37" s="10452">
        <v>16000</v>
      </c>
      <c r="O37" s="10453">
        <f t="shared" si="2"/>
        <v>15614.4</v>
      </c>
      <c r="P37" s="10456"/>
    </row>
    <row r="38" spans="1:16" x14ac:dyDescent="0.2">
      <c r="A38" s="10457">
        <v>11</v>
      </c>
      <c r="B38" s="10458">
        <v>2.2999999999999998</v>
      </c>
      <c r="C38" s="10459">
        <v>2.4500000000000002</v>
      </c>
      <c r="D38" s="10460">
        <v>16000</v>
      </c>
      <c r="E38" s="10461">
        <f t="shared" si="0"/>
        <v>15614.4</v>
      </c>
      <c r="F38" s="10462">
        <v>43</v>
      </c>
      <c r="G38" s="10463">
        <v>10.3</v>
      </c>
      <c r="H38" s="10464">
        <v>10.45</v>
      </c>
      <c r="I38" s="10460">
        <v>16000</v>
      </c>
      <c r="J38" s="10461">
        <f t="shared" si="1"/>
        <v>15614.4</v>
      </c>
      <c r="K38" s="10462">
        <v>75</v>
      </c>
      <c r="L38" s="10464">
        <v>18.3</v>
      </c>
      <c r="M38" s="10463">
        <v>18.45</v>
      </c>
      <c r="N38" s="10460">
        <v>16000</v>
      </c>
      <c r="O38" s="10461">
        <f t="shared" si="2"/>
        <v>15614.4</v>
      </c>
      <c r="P38" s="10465"/>
    </row>
    <row r="39" spans="1:16" x14ac:dyDescent="0.2">
      <c r="A39" s="10466">
        <v>12</v>
      </c>
      <c r="B39" s="10466">
        <v>2.4500000000000002</v>
      </c>
      <c r="C39" s="10467">
        <v>3</v>
      </c>
      <c r="D39" s="10468">
        <v>16000</v>
      </c>
      <c r="E39" s="10469">
        <f t="shared" si="0"/>
        <v>15614.4</v>
      </c>
      <c r="F39" s="10470">
        <v>44</v>
      </c>
      <c r="G39" s="10467">
        <v>10.45</v>
      </c>
      <c r="H39" s="10471">
        <v>11</v>
      </c>
      <c r="I39" s="10468">
        <v>16000</v>
      </c>
      <c r="J39" s="10469">
        <f t="shared" si="1"/>
        <v>15614.4</v>
      </c>
      <c r="K39" s="10470">
        <v>76</v>
      </c>
      <c r="L39" s="10471">
        <v>18.45</v>
      </c>
      <c r="M39" s="10467">
        <v>19</v>
      </c>
      <c r="N39" s="10468">
        <v>16000</v>
      </c>
      <c r="O39" s="10469">
        <f t="shared" si="2"/>
        <v>15614.4</v>
      </c>
      <c r="P39" s="10472"/>
    </row>
    <row r="40" spans="1:16" x14ac:dyDescent="0.2">
      <c r="A40" s="10473">
        <v>13</v>
      </c>
      <c r="B40" s="10474">
        <v>3</v>
      </c>
      <c r="C40" s="10475">
        <v>3.15</v>
      </c>
      <c r="D40" s="10476">
        <v>16000</v>
      </c>
      <c r="E40" s="10477">
        <f t="shared" si="0"/>
        <v>15614.4</v>
      </c>
      <c r="F40" s="10478">
        <v>45</v>
      </c>
      <c r="G40" s="10479">
        <v>11</v>
      </c>
      <c r="H40" s="10480">
        <v>11.15</v>
      </c>
      <c r="I40" s="10476">
        <v>16000</v>
      </c>
      <c r="J40" s="10477">
        <f t="shared" si="1"/>
        <v>15614.4</v>
      </c>
      <c r="K40" s="10478">
        <v>77</v>
      </c>
      <c r="L40" s="10480">
        <v>19</v>
      </c>
      <c r="M40" s="10479">
        <v>19.149999999999999</v>
      </c>
      <c r="N40" s="10476">
        <v>16000</v>
      </c>
      <c r="O40" s="10477">
        <f t="shared" si="2"/>
        <v>15614.4</v>
      </c>
      <c r="P40" s="10481"/>
    </row>
    <row r="41" spans="1:16" x14ac:dyDescent="0.2">
      <c r="A41" s="10482">
        <v>14</v>
      </c>
      <c r="B41" s="10482">
        <v>3.15</v>
      </c>
      <c r="C41" s="10483">
        <v>3.3</v>
      </c>
      <c r="D41" s="10484">
        <v>16000</v>
      </c>
      <c r="E41" s="10485">
        <f t="shared" si="0"/>
        <v>15614.4</v>
      </c>
      <c r="F41" s="10486">
        <v>46</v>
      </c>
      <c r="G41" s="10487">
        <v>11.15</v>
      </c>
      <c r="H41" s="10483">
        <v>11.3</v>
      </c>
      <c r="I41" s="10484">
        <v>16000</v>
      </c>
      <c r="J41" s="10485">
        <f t="shared" si="1"/>
        <v>15614.4</v>
      </c>
      <c r="K41" s="10486">
        <v>78</v>
      </c>
      <c r="L41" s="10483">
        <v>19.149999999999999</v>
      </c>
      <c r="M41" s="10487">
        <v>19.3</v>
      </c>
      <c r="N41" s="10484">
        <v>16000</v>
      </c>
      <c r="O41" s="10485">
        <f t="shared" si="2"/>
        <v>15614.4</v>
      </c>
      <c r="P41" s="10488"/>
    </row>
    <row r="42" spans="1:16" x14ac:dyDescent="0.2">
      <c r="A42" s="10489">
        <v>15</v>
      </c>
      <c r="B42" s="10490">
        <v>3.3</v>
      </c>
      <c r="C42" s="10491">
        <v>3.45</v>
      </c>
      <c r="D42" s="10492">
        <v>16000</v>
      </c>
      <c r="E42" s="10493">
        <f t="shared" si="0"/>
        <v>15614.4</v>
      </c>
      <c r="F42" s="10494">
        <v>47</v>
      </c>
      <c r="G42" s="10495">
        <v>11.3</v>
      </c>
      <c r="H42" s="10496">
        <v>11.45</v>
      </c>
      <c r="I42" s="10492">
        <v>16000</v>
      </c>
      <c r="J42" s="10493">
        <f t="shared" si="1"/>
        <v>15614.4</v>
      </c>
      <c r="K42" s="10494">
        <v>79</v>
      </c>
      <c r="L42" s="10496">
        <v>19.3</v>
      </c>
      <c r="M42" s="10495">
        <v>19.45</v>
      </c>
      <c r="N42" s="10492">
        <v>16000</v>
      </c>
      <c r="O42" s="10493">
        <f t="shared" si="2"/>
        <v>15614.4</v>
      </c>
      <c r="P42" s="10497"/>
    </row>
    <row r="43" spans="1:16" x14ac:dyDescent="0.2">
      <c r="A43" s="10498">
        <v>16</v>
      </c>
      <c r="B43" s="10498">
        <v>3.45</v>
      </c>
      <c r="C43" s="10499">
        <v>4</v>
      </c>
      <c r="D43" s="10500">
        <v>16000</v>
      </c>
      <c r="E43" s="10501">
        <f t="shared" si="0"/>
        <v>15614.4</v>
      </c>
      <c r="F43" s="10502">
        <v>48</v>
      </c>
      <c r="G43" s="10503">
        <v>11.45</v>
      </c>
      <c r="H43" s="10499">
        <v>12</v>
      </c>
      <c r="I43" s="10500">
        <v>16000</v>
      </c>
      <c r="J43" s="10501">
        <f t="shared" si="1"/>
        <v>15614.4</v>
      </c>
      <c r="K43" s="10502">
        <v>80</v>
      </c>
      <c r="L43" s="10499">
        <v>19.45</v>
      </c>
      <c r="M43" s="10499">
        <v>20</v>
      </c>
      <c r="N43" s="10500">
        <v>16000</v>
      </c>
      <c r="O43" s="10501">
        <f t="shared" si="2"/>
        <v>15614.4</v>
      </c>
      <c r="P43" s="10504"/>
    </row>
    <row r="44" spans="1:16" x14ac:dyDescent="0.2">
      <c r="A44" s="10505">
        <v>17</v>
      </c>
      <c r="B44" s="10506">
        <v>4</v>
      </c>
      <c r="C44" s="10507">
        <v>4.1500000000000004</v>
      </c>
      <c r="D44" s="10508">
        <v>16000</v>
      </c>
      <c r="E44" s="10509">
        <f t="shared" si="0"/>
        <v>15614.4</v>
      </c>
      <c r="F44" s="10510">
        <v>49</v>
      </c>
      <c r="G44" s="10511">
        <v>12</v>
      </c>
      <c r="H44" s="10512">
        <v>12.15</v>
      </c>
      <c r="I44" s="10508">
        <v>16000</v>
      </c>
      <c r="J44" s="10509">
        <f t="shared" si="1"/>
        <v>15614.4</v>
      </c>
      <c r="K44" s="10510">
        <v>81</v>
      </c>
      <c r="L44" s="10512">
        <v>20</v>
      </c>
      <c r="M44" s="10511">
        <v>20.149999999999999</v>
      </c>
      <c r="N44" s="10508">
        <v>16000</v>
      </c>
      <c r="O44" s="10509">
        <f t="shared" si="2"/>
        <v>15614.4</v>
      </c>
      <c r="P44" s="10513"/>
    </row>
    <row r="45" spans="1:16" x14ac:dyDescent="0.2">
      <c r="A45" s="10514">
        <v>18</v>
      </c>
      <c r="B45" s="10514">
        <v>4.1500000000000004</v>
      </c>
      <c r="C45" s="10515">
        <v>4.3</v>
      </c>
      <c r="D45" s="10516">
        <v>16000</v>
      </c>
      <c r="E45" s="10517">
        <f t="shared" si="0"/>
        <v>15614.4</v>
      </c>
      <c r="F45" s="10518">
        <v>50</v>
      </c>
      <c r="G45" s="10519">
        <v>12.15</v>
      </c>
      <c r="H45" s="10515">
        <v>12.3</v>
      </c>
      <c r="I45" s="10516">
        <v>16000</v>
      </c>
      <c r="J45" s="10517">
        <f t="shared" si="1"/>
        <v>15614.4</v>
      </c>
      <c r="K45" s="10518">
        <v>82</v>
      </c>
      <c r="L45" s="10515">
        <v>20.149999999999999</v>
      </c>
      <c r="M45" s="10519">
        <v>20.3</v>
      </c>
      <c r="N45" s="10516">
        <v>16000</v>
      </c>
      <c r="O45" s="10517">
        <f t="shared" si="2"/>
        <v>15614.4</v>
      </c>
      <c r="P45" s="10520"/>
    </row>
    <row r="46" spans="1:16" x14ac:dyDescent="0.2">
      <c r="A46" s="10521">
        <v>19</v>
      </c>
      <c r="B46" s="10522">
        <v>4.3</v>
      </c>
      <c r="C46" s="10523">
        <v>4.45</v>
      </c>
      <c r="D46" s="10524">
        <v>16000</v>
      </c>
      <c r="E46" s="10525">
        <f t="shared" si="0"/>
        <v>15614.4</v>
      </c>
      <c r="F46" s="10526">
        <v>51</v>
      </c>
      <c r="G46" s="10527">
        <v>12.3</v>
      </c>
      <c r="H46" s="10528">
        <v>12.45</v>
      </c>
      <c r="I46" s="10524">
        <v>16000</v>
      </c>
      <c r="J46" s="10525">
        <f t="shared" si="1"/>
        <v>15614.4</v>
      </c>
      <c r="K46" s="10526">
        <v>83</v>
      </c>
      <c r="L46" s="10528">
        <v>20.3</v>
      </c>
      <c r="M46" s="10527">
        <v>20.45</v>
      </c>
      <c r="N46" s="10524">
        <v>16000</v>
      </c>
      <c r="O46" s="10525">
        <f t="shared" si="2"/>
        <v>15614.4</v>
      </c>
      <c r="P46" s="10529"/>
    </row>
    <row r="47" spans="1:16" x14ac:dyDescent="0.2">
      <c r="A47" s="10530">
        <v>20</v>
      </c>
      <c r="B47" s="10530">
        <v>4.45</v>
      </c>
      <c r="C47" s="10531">
        <v>5</v>
      </c>
      <c r="D47" s="10532">
        <v>16000</v>
      </c>
      <c r="E47" s="10533">
        <f t="shared" si="0"/>
        <v>15614.4</v>
      </c>
      <c r="F47" s="10534">
        <v>52</v>
      </c>
      <c r="G47" s="10535">
        <v>12.45</v>
      </c>
      <c r="H47" s="10531">
        <v>13</v>
      </c>
      <c r="I47" s="10532">
        <v>16000</v>
      </c>
      <c r="J47" s="10533">
        <f t="shared" si="1"/>
        <v>15614.4</v>
      </c>
      <c r="K47" s="10534">
        <v>84</v>
      </c>
      <c r="L47" s="10531">
        <v>20.45</v>
      </c>
      <c r="M47" s="10535">
        <v>21</v>
      </c>
      <c r="N47" s="10532">
        <v>16000</v>
      </c>
      <c r="O47" s="10533">
        <f t="shared" si="2"/>
        <v>15614.4</v>
      </c>
      <c r="P47" s="10536"/>
    </row>
    <row r="48" spans="1:16" x14ac:dyDescent="0.2">
      <c r="A48" s="10537">
        <v>21</v>
      </c>
      <c r="B48" s="10538">
        <v>5</v>
      </c>
      <c r="C48" s="10539">
        <v>5.15</v>
      </c>
      <c r="D48" s="10540">
        <v>16000</v>
      </c>
      <c r="E48" s="10541">
        <f t="shared" si="0"/>
        <v>15614.4</v>
      </c>
      <c r="F48" s="10542">
        <v>53</v>
      </c>
      <c r="G48" s="10538">
        <v>13</v>
      </c>
      <c r="H48" s="10543">
        <v>13.15</v>
      </c>
      <c r="I48" s="10540">
        <v>16000</v>
      </c>
      <c r="J48" s="10541">
        <f t="shared" si="1"/>
        <v>15614.4</v>
      </c>
      <c r="K48" s="10542">
        <v>85</v>
      </c>
      <c r="L48" s="10543">
        <v>21</v>
      </c>
      <c r="M48" s="10538">
        <v>21.15</v>
      </c>
      <c r="N48" s="10540">
        <v>16000</v>
      </c>
      <c r="O48" s="10541">
        <f t="shared" si="2"/>
        <v>15614.4</v>
      </c>
      <c r="P48" s="10544"/>
    </row>
    <row r="49" spans="1:17" x14ac:dyDescent="0.2">
      <c r="A49" s="10545">
        <v>22</v>
      </c>
      <c r="B49" s="10546">
        <v>5.15</v>
      </c>
      <c r="C49" s="10547">
        <v>5.3</v>
      </c>
      <c r="D49" s="10548">
        <v>16000</v>
      </c>
      <c r="E49" s="10549">
        <f t="shared" si="0"/>
        <v>15614.4</v>
      </c>
      <c r="F49" s="10550">
        <v>54</v>
      </c>
      <c r="G49" s="10551">
        <v>13.15</v>
      </c>
      <c r="H49" s="10547">
        <v>13.3</v>
      </c>
      <c r="I49" s="10548">
        <v>16000</v>
      </c>
      <c r="J49" s="10549">
        <f t="shared" si="1"/>
        <v>15614.4</v>
      </c>
      <c r="K49" s="10550">
        <v>86</v>
      </c>
      <c r="L49" s="10547">
        <v>21.15</v>
      </c>
      <c r="M49" s="10551">
        <v>21.3</v>
      </c>
      <c r="N49" s="10548">
        <v>16000</v>
      </c>
      <c r="O49" s="10549">
        <f t="shared" si="2"/>
        <v>15614.4</v>
      </c>
      <c r="P49" s="10552"/>
    </row>
    <row r="50" spans="1:17" x14ac:dyDescent="0.2">
      <c r="A50" s="10553">
        <v>23</v>
      </c>
      <c r="B50" s="10554">
        <v>5.3</v>
      </c>
      <c r="C50" s="10555">
        <v>5.45</v>
      </c>
      <c r="D50" s="10556">
        <v>16000</v>
      </c>
      <c r="E50" s="10557">
        <f t="shared" si="0"/>
        <v>15614.4</v>
      </c>
      <c r="F50" s="10558">
        <v>55</v>
      </c>
      <c r="G50" s="10554">
        <v>13.3</v>
      </c>
      <c r="H50" s="10559">
        <v>13.45</v>
      </c>
      <c r="I50" s="10556">
        <v>16000</v>
      </c>
      <c r="J50" s="10557">
        <f t="shared" si="1"/>
        <v>15614.4</v>
      </c>
      <c r="K50" s="10558">
        <v>87</v>
      </c>
      <c r="L50" s="10559">
        <v>21.3</v>
      </c>
      <c r="M50" s="10554">
        <v>21.45</v>
      </c>
      <c r="N50" s="10556">
        <v>16000</v>
      </c>
      <c r="O50" s="10557">
        <f t="shared" si="2"/>
        <v>15614.4</v>
      </c>
      <c r="P50" s="10560"/>
    </row>
    <row r="51" spans="1:17" x14ac:dyDescent="0.2">
      <c r="A51" s="10561">
        <v>24</v>
      </c>
      <c r="B51" s="10562">
        <v>5.45</v>
      </c>
      <c r="C51" s="10563">
        <v>6</v>
      </c>
      <c r="D51" s="10564">
        <v>16000</v>
      </c>
      <c r="E51" s="10565">
        <f t="shared" si="0"/>
        <v>15614.4</v>
      </c>
      <c r="F51" s="10566">
        <v>56</v>
      </c>
      <c r="G51" s="10567">
        <v>13.45</v>
      </c>
      <c r="H51" s="10563">
        <v>14</v>
      </c>
      <c r="I51" s="10564">
        <v>16000</v>
      </c>
      <c r="J51" s="10565">
        <f t="shared" si="1"/>
        <v>15614.4</v>
      </c>
      <c r="K51" s="10566">
        <v>88</v>
      </c>
      <c r="L51" s="10563">
        <v>21.45</v>
      </c>
      <c r="M51" s="10567">
        <v>22</v>
      </c>
      <c r="N51" s="10564">
        <v>16000</v>
      </c>
      <c r="O51" s="10565">
        <f t="shared" si="2"/>
        <v>15614.4</v>
      </c>
      <c r="P51" s="10568"/>
    </row>
    <row r="52" spans="1:17" x14ac:dyDescent="0.2">
      <c r="A52" s="10569">
        <v>25</v>
      </c>
      <c r="B52" s="10570">
        <v>6</v>
      </c>
      <c r="C52" s="10571">
        <v>6.15</v>
      </c>
      <c r="D52" s="10572">
        <v>16000</v>
      </c>
      <c r="E52" s="10573">
        <f t="shared" si="0"/>
        <v>15614.4</v>
      </c>
      <c r="F52" s="10574">
        <v>57</v>
      </c>
      <c r="G52" s="10570">
        <v>14</v>
      </c>
      <c r="H52" s="10575">
        <v>14.15</v>
      </c>
      <c r="I52" s="10572">
        <v>16000</v>
      </c>
      <c r="J52" s="10573">
        <f t="shared" si="1"/>
        <v>15614.4</v>
      </c>
      <c r="K52" s="10574">
        <v>89</v>
      </c>
      <c r="L52" s="10575">
        <v>22</v>
      </c>
      <c r="M52" s="10570">
        <v>22.15</v>
      </c>
      <c r="N52" s="10572">
        <v>16000</v>
      </c>
      <c r="O52" s="10573">
        <f t="shared" si="2"/>
        <v>15614.4</v>
      </c>
      <c r="P52" s="10576"/>
    </row>
    <row r="53" spans="1:17" x14ac:dyDescent="0.2">
      <c r="A53" s="10577">
        <v>26</v>
      </c>
      <c r="B53" s="10578">
        <v>6.15</v>
      </c>
      <c r="C53" s="10579">
        <v>6.3</v>
      </c>
      <c r="D53" s="10580">
        <v>16000</v>
      </c>
      <c r="E53" s="10581">
        <f t="shared" si="0"/>
        <v>15614.4</v>
      </c>
      <c r="F53" s="10582">
        <v>58</v>
      </c>
      <c r="G53" s="10583">
        <v>14.15</v>
      </c>
      <c r="H53" s="10579">
        <v>14.3</v>
      </c>
      <c r="I53" s="10580">
        <v>16000</v>
      </c>
      <c r="J53" s="10581">
        <f t="shared" si="1"/>
        <v>15614.4</v>
      </c>
      <c r="K53" s="10582">
        <v>90</v>
      </c>
      <c r="L53" s="10579">
        <v>22.15</v>
      </c>
      <c r="M53" s="10583">
        <v>22.3</v>
      </c>
      <c r="N53" s="10580">
        <v>16000</v>
      </c>
      <c r="O53" s="10581">
        <f t="shared" si="2"/>
        <v>15614.4</v>
      </c>
      <c r="P53" s="10584"/>
    </row>
    <row r="54" spans="1:17" x14ac:dyDescent="0.2">
      <c r="A54" s="10585">
        <v>27</v>
      </c>
      <c r="B54" s="10586">
        <v>6.3</v>
      </c>
      <c r="C54" s="10587">
        <v>6.45</v>
      </c>
      <c r="D54" s="10588">
        <v>16000</v>
      </c>
      <c r="E54" s="10589">
        <f t="shared" si="0"/>
        <v>15614.4</v>
      </c>
      <c r="F54" s="10590">
        <v>59</v>
      </c>
      <c r="G54" s="10586">
        <v>14.3</v>
      </c>
      <c r="H54" s="10591">
        <v>14.45</v>
      </c>
      <c r="I54" s="10588">
        <v>16000</v>
      </c>
      <c r="J54" s="10589">
        <f t="shared" si="1"/>
        <v>15614.4</v>
      </c>
      <c r="K54" s="10590">
        <v>91</v>
      </c>
      <c r="L54" s="10591">
        <v>22.3</v>
      </c>
      <c r="M54" s="10586">
        <v>22.45</v>
      </c>
      <c r="N54" s="10588">
        <v>16000</v>
      </c>
      <c r="O54" s="10589">
        <f t="shared" si="2"/>
        <v>15614.4</v>
      </c>
      <c r="P54" s="10592"/>
    </row>
    <row r="55" spans="1:17" x14ac:dyDescent="0.2">
      <c r="A55" s="10593">
        <v>28</v>
      </c>
      <c r="B55" s="10594">
        <v>6.45</v>
      </c>
      <c r="C55" s="10595">
        <v>7</v>
      </c>
      <c r="D55" s="10596">
        <v>16000</v>
      </c>
      <c r="E55" s="10597">
        <f t="shared" si="0"/>
        <v>15614.4</v>
      </c>
      <c r="F55" s="10598">
        <v>60</v>
      </c>
      <c r="G55" s="10599">
        <v>14.45</v>
      </c>
      <c r="H55" s="10599">
        <v>15</v>
      </c>
      <c r="I55" s="10596">
        <v>16000</v>
      </c>
      <c r="J55" s="10597">
        <f t="shared" si="1"/>
        <v>15614.4</v>
      </c>
      <c r="K55" s="10598">
        <v>92</v>
      </c>
      <c r="L55" s="10595">
        <v>22.45</v>
      </c>
      <c r="M55" s="10599">
        <v>23</v>
      </c>
      <c r="N55" s="10596">
        <v>16000</v>
      </c>
      <c r="O55" s="10597">
        <f t="shared" si="2"/>
        <v>15614.4</v>
      </c>
      <c r="P55" s="10600"/>
    </row>
    <row r="56" spans="1:17" x14ac:dyDescent="0.2">
      <c r="A56" s="10601">
        <v>29</v>
      </c>
      <c r="B56" s="10602">
        <v>7</v>
      </c>
      <c r="C56" s="10603">
        <v>7.15</v>
      </c>
      <c r="D56" s="10604">
        <v>16000</v>
      </c>
      <c r="E56" s="10605">
        <f t="shared" si="0"/>
        <v>15614.4</v>
      </c>
      <c r="F56" s="10606">
        <v>61</v>
      </c>
      <c r="G56" s="10602">
        <v>15</v>
      </c>
      <c r="H56" s="10602">
        <v>15.15</v>
      </c>
      <c r="I56" s="10604">
        <v>16000</v>
      </c>
      <c r="J56" s="10605">
        <f t="shared" si="1"/>
        <v>15614.4</v>
      </c>
      <c r="K56" s="10606">
        <v>93</v>
      </c>
      <c r="L56" s="10607">
        <v>23</v>
      </c>
      <c r="M56" s="10602">
        <v>23.15</v>
      </c>
      <c r="N56" s="10604">
        <v>16000</v>
      </c>
      <c r="O56" s="10605">
        <f t="shared" si="2"/>
        <v>15614.4</v>
      </c>
      <c r="P56" s="10608"/>
    </row>
    <row r="57" spans="1:17" x14ac:dyDescent="0.2">
      <c r="A57" s="10609">
        <v>30</v>
      </c>
      <c r="B57" s="10610">
        <v>7.15</v>
      </c>
      <c r="C57" s="10611">
        <v>7.3</v>
      </c>
      <c r="D57" s="10612">
        <v>16000</v>
      </c>
      <c r="E57" s="10613">
        <f t="shared" si="0"/>
        <v>15614.4</v>
      </c>
      <c r="F57" s="10614">
        <v>62</v>
      </c>
      <c r="G57" s="10615">
        <v>15.15</v>
      </c>
      <c r="H57" s="10615">
        <v>15.3</v>
      </c>
      <c r="I57" s="10612">
        <v>16000</v>
      </c>
      <c r="J57" s="10613">
        <f t="shared" si="1"/>
        <v>15614.4</v>
      </c>
      <c r="K57" s="10614">
        <v>94</v>
      </c>
      <c r="L57" s="10615">
        <v>23.15</v>
      </c>
      <c r="M57" s="10615">
        <v>23.3</v>
      </c>
      <c r="N57" s="10612">
        <v>16000</v>
      </c>
      <c r="O57" s="10613">
        <f t="shared" si="2"/>
        <v>15614.4</v>
      </c>
      <c r="P57" s="10616"/>
    </row>
    <row r="58" spans="1:17" x14ac:dyDescent="0.2">
      <c r="A58" s="10617">
        <v>31</v>
      </c>
      <c r="B58" s="10618">
        <v>7.3</v>
      </c>
      <c r="C58" s="10619">
        <v>7.45</v>
      </c>
      <c r="D58" s="10620">
        <v>16000</v>
      </c>
      <c r="E58" s="10621">
        <f t="shared" si="0"/>
        <v>15614.4</v>
      </c>
      <c r="F58" s="10622">
        <v>63</v>
      </c>
      <c r="G58" s="10618">
        <v>15.3</v>
      </c>
      <c r="H58" s="10618">
        <v>15.45</v>
      </c>
      <c r="I58" s="10620">
        <v>16000</v>
      </c>
      <c r="J58" s="10621">
        <f t="shared" si="1"/>
        <v>15614.4</v>
      </c>
      <c r="K58" s="10622">
        <v>95</v>
      </c>
      <c r="L58" s="10618">
        <v>23.3</v>
      </c>
      <c r="M58" s="10618">
        <v>23.45</v>
      </c>
      <c r="N58" s="10620">
        <v>16000</v>
      </c>
      <c r="O58" s="10621">
        <f t="shared" si="2"/>
        <v>15614.4</v>
      </c>
      <c r="P58" s="10623"/>
    </row>
    <row r="59" spans="1:17" x14ac:dyDescent="0.2">
      <c r="A59" s="10624">
        <v>32</v>
      </c>
      <c r="B59" s="10625">
        <v>7.45</v>
      </c>
      <c r="C59" s="10626">
        <v>8</v>
      </c>
      <c r="D59" s="10627">
        <v>16000</v>
      </c>
      <c r="E59" s="10628">
        <f t="shared" si="0"/>
        <v>15614.4</v>
      </c>
      <c r="F59" s="10629">
        <v>64</v>
      </c>
      <c r="G59" s="10630">
        <v>15.45</v>
      </c>
      <c r="H59" s="10630">
        <v>16</v>
      </c>
      <c r="I59" s="10627">
        <v>16000</v>
      </c>
      <c r="J59" s="10628">
        <f t="shared" si="1"/>
        <v>15614.4</v>
      </c>
      <c r="K59" s="10629">
        <v>96</v>
      </c>
      <c r="L59" s="10630">
        <v>23.45</v>
      </c>
      <c r="M59" s="10630">
        <v>24</v>
      </c>
      <c r="N59" s="10627">
        <v>16000</v>
      </c>
      <c r="O59" s="10628">
        <f t="shared" si="2"/>
        <v>15614.4</v>
      </c>
      <c r="P59" s="10631"/>
      <c r="Q59">
        <f>AVERAGE(D28:D59,I28:I59,N28:N59)/1000</f>
        <v>16</v>
      </c>
    </row>
    <row r="60" spans="1:17" x14ac:dyDescent="0.2">
      <c r="A60" s="10632" t="s">
        <v>27</v>
      </c>
      <c r="B60" s="10633"/>
      <c r="C60" s="10633"/>
      <c r="D60" s="10634">
        <f>SUM(D28:D59)</f>
        <v>512000</v>
      </c>
      <c r="E60" s="10635">
        <f>SUM(E28:E59)</f>
        <v>499660.80000000028</v>
      </c>
      <c r="F60" s="10633"/>
      <c r="G60" s="10633"/>
      <c r="H60" s="10633"/>
      <c r="I60" s="10634">
        <f>SUM(I28:I59)</f>
        <v>512000</v>
      </c>
      <c r="J60" s="10635">
        <f>SUM(J28:J59)</f>
        <v>499660.80000000028</v>
      </c>
      <c r="K60" s="10633"/>
      <c r="L60" s="10633"/>
      <c r="M60" s="10633"/>
      <c r="N60" s="10633">
        <f>SUM(N28:N59)</f>
        <v>512000</v>
      </c>
      <c r="O60" s="10635">
        <f>SUM(O28:O59)</f>
        <v>499660.80000000028</v>
      </c>
      <c r="P60" s="10636"/>
    </row>
    <row r="64" spans="1:17" x14ac:dyDescent="0.2">
      <c r="A64" t="s">
        <v>107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10637"/>
      <c r="B66" s="10638"/>
      <c r="C66" s="10638"/>
      <c r="D66" s="10639"/>
      <c r="E66" s="10638"/>
      <c r="F66" s="10638"/>
      <c r="G66" s="10638"/>
      <c r="H66" s="10638"/>
      <c r="I66" s="10639"/>
      <c r="J66" s="10640"/>
      <c r="K66" s="10638"/>
      <c r="L66" s="10638"/>
      <c r="M66" s="10638"/>
      <c r="N66" s="10638"/>
      <c r="O66" s="10638"/>
      <c r="P66" s="10641"/>
    </row>
    <row r="67" spans="1:16" x14ac:dyDescent="0.2">
      <c r="A67" s="10642" t="s">
        <v>28</v>
      </c>
      <c r="B67" s="10643"/>
      <c r="C67" s="10643"/>
      <c r="D67" s="10644"/>
      <c r="E67" s="10645"/>
      <c r="F67" s="10643"/>
      <c r="G67" s="10643"/>
      <c r="H67" s="10645"/>
      <c r="I67" s="10644"/>
      <c r="J67" s="10646"/>
      <c r="K67" s="10643"/>
      <c r="L67" s="10643"/>
      <c r="M67" s="10643"/>
      <c r="N67" s="10643"/>
      <c r="O67" s="10643"/>
      <c r="P67" s="10647"/>
    </row>
    <row r="68" spans="1:16" x14ac:dyDescent="0.2">
      <c r="A68" s="10648"/>
      <c r="B68" s="10649"/>
      <c r="C68" s="10649"/>
      <c r="D68" s="10649"/>
      <c r="E68" s="10649"/>
      <c r="F68" s="10649"/>
      <c r="G68" s="10649"/>
      <c r="H68" s="10649"/>
      <c r="I68" s="10649"/>
      <c r="J68" s="10649"/>
      <c r="K68" s="10649"/>
      <c r="L68" s="10650"/>
      <c r="M68" s="10650"/>
      <c r="N68" s="10650"/>
      <c r="O68" s="10650"/>
      <c r="P68" s="10651"/>
    </row>
    <row r="69" spans="1:16" x14ac:dyDescent="0.2">
      <c r="A69" s="10652"/>
      <c r="B69" s="10653"/>
      <c r="C69" s="10653"/>
      <c r="D69" s="10654"/>
      <c r="E69" s="10655"/>
      <c r="F69" s="10653"/>
      <c r="G69" s="10653"/>
      <c r="H69" s="10655"/>
      <c r="I69" s="10654"/>
      <c r="J69" s="10656"/>
      <c r="K69" s="10653"/>
      <c r="L69" s="10653"/>
      <c r="M69" s="10653"/>
      <c r="N69" s="10653"/>
      <c r="O69" s="10653"/>
      <c r="P69" s="10657"/>
    </row>
    <row r="70" spans="1:16" x14ac:dyDescent="0.2">
      <c r="A70" s="10658"/>
      <c r="B70" s="10659"/>
      <c r="C70" s="10659"/>
      <c r="D70" s="10660"/>
      <c r="E70" s="10661"/>
      <c r="F70" s="10659"/>
      <c r="G70" s="10659"/>
      <c r="H70" s="10661"/>
      <c r="I70" s="10660"/>
      <c r="J70" s="10659"/>
      <c r="K70" s="10659"/>
      <c r="L70" s="10659"/>
      <c r="M70" s="10659"/>
      <c r="N70" s="10659"/>
      <c r="O70" s="10659"/>
      <c r="P70" s="10662"/>
    </row>
    <row r="71" spans="1:16" x14ac:dyDescent="0.2">
      <c r="A71" s="10663"/>
      <c r="B71" s="10664"/>
      <c r="C71" s="10664"/>
      <c r="D71" s="10665"/>
      <c r="E71" s="10666"/>
      <c r="F71" s="10664"/>
      <c r="G71" s="10664"/>
      <c r="H71" s="10666"/>
      <c r="I71" s="10665"/>
      <c r="J71" s="10664"/>
      <c r="K71" s="10664"/>
      <c r="L71" s="10664"/>
      <c r="M71" s="10664"/>
      <c r="N71" s="10664"/>
      <c r="O71" s="10664"/>
      <c r="P71" s="10667"/>
    </row>
    <row r="72" spans="1:16" x14ac:dyDescent="0.2">
      <c r="A72" s="10668"/>
      <c r="B72" s="10669"/>
      <c r="C72" s="10669"/>
      <c r="D72" s="10670"/>
      <c r="E72" s="10671"/>
      <c r="F72" s="10669"/>
      <c r="G72" s="10669"/>
      <c r="H72" s="10671"/>
      <c r="I72" s="10670"/>
      <c r="J72" s="10669"/>
      <c r="K72" s="10669"/>
      <c r="L72" s="10669"/>
      <c r="M72" s="10669" t="s">
        <v>29</v>
      </c>
      <c r="N72" s="10669"/>
      <c r="O72" s="10669"/>
      <c r="P72" s="10672"/>
    </row>
    <row r="73" spans="1:16" x14ac:dyDescent="0.2">
      <c r="A73" s="10673"/>
      <c r="B73" s="10674"/>
      <c r="C73" s="10674"/>
      <c r="D73" s="10675"/>
      <c r="E73" s="10676"/>
      <c r="F73" s="10674"/>
      <c r="G73" s="10674"/>
      <c r="H73" s="10676"/>
      <c r="I73" s="10675"/>
      <c r="J73" s="10674"/>
      <c r="K73" s="10674"/>
      <c r="L73" s="10674"/>
      <c r="M73" s="10674" t="s">
        <v>30</v>
      </c>
      <c r="N73" s="10674"/>
      <c r="O73" s="10674"/>
      <c r="P73" s="10677"/>
    </row>
    <row r="74" spans="1:16" ht="15.75" x14ac:dyDescent="0.25">
      <c r="E74" s="10678"/>
      <c r="H74" s="10678"/>
    </row>
    <row r="75" spans="1:16" ht="15.75" x14ac:dyDescent="0.25">
      <c r="C75" s="10679"/>
      <c r="E75" s="10680"/>
      <c r="H75" s="10680"/>
    </row>
    <row r="76" spans="1:16" ht="15.75" x14ac:dyDescent="0.25">
      <c r="E76" s="10681"/>
      <c r="H76" s="10681"/>
    </row>
    <row r="77" spans="1:16" ht="15.75" x14ac:dyDescent="0.25">
      <c r="E77" s="10682"/>
      <c r="H77" s="10682"/>
    </row>
    <row r="78" spans="1:16" ht="15.75" x14ac:dyDescent="0.25">
      <c r="E78" s="10683"/>
      <c r="H78" s="10683"/>
    </row>
    <row r="79" spans="1:16" ht="15.75" x14ac:dyDescent="0.25">
      <c r="E79" s="10684"/>
      <c r="H79" s="10684"/>
    </row>
    <row r="80" spans="1:16" ht="15.75" x14ac:dyDescent="0.25">
      <c r="E80" s="10685"/>
      <c r="H80" s="10685"/>
    </row>
    <row r="81" spans="5:13" ht="15.75" x14ac:dyDescent="0.25">
      <c r="E81" s="10686"/>
      <c r="H81" s="10686"/>
    </row>
    <row r="82" spans="5:13" ht="15.75" x14ac:dyDescent="0.25">
      <c r="E82" s="10687"/>
      <c r="H82" s="10687"/>
    </row>
    <row r="83" spans="5:13" ht="15.75" x14ac:dyDescent="0.25">
      <c r="E83" s="10688"/>
      <c r="H83" s="10688"/>
    </row>
    <row r="84" spans="5:13" ht="15.75" x14ac:dyDescent="0.25">
      <c r="E84" s="10689"/>
      <c r="H84" s="10689"/>
    </row>
    <row r="85" spans="5:13" ht="15.75" x14ac:dyDescent="0.25">
      <c r="E85" s="10690"/>
      <c r="H85" s="10690"/>
    </row>
    <row r="86" spans="5:13" ht="15.75" x14ac:dyDescent="0.25">
      <c r="E86" s="10691"/>
      <c r="H86" s="10691"/>
    </row>
    <row r="87" spans="5:13" ht="15.75" x14ac:dyDescent="0.25">
      <c r="E87" s="10692"/>
      <c r="H87" s="10692"/>
    </row>
    <row r="88" spans="5:13" ht="15.75" x14ac:dyDescent="0.25">
      <c r="E88" s="10693"/>
      <c r="H88" s="10693"/>
    </row>
    <row r="89" spans="5:13" ht="15.75" x14ac:dyDescent="0.25">
      <c r="E89" s="10694"/>
      <c r="H89" s="10694"/>
    </row>
    <row r="90" spans="5:13" ht="15.75" x14ac:dyDescent="0.25">
      <c r="E90" s="10695"/>
      <c r="H90" s="10695"/>
    </row>
    <row r="91" spans="5:13" ht="15.75" x14ac:dyDescent="0.25">
      <c r="E91" s="10696"/>
      <c r="H91" s="10696"/>
    </row>
    <row r="92" spans="5:13" ht="15.75" x14ac:dyDescent="0.25">
      <c r="E92" s="10697"/>
      <c r="H92" s="10697"/>
    </row>
    <row r="93" spans="5:13" ht="15.75" x14ac:dyDescent="0.25">
      <c r="E93" s="10698"/>
      <c r="H93" s="10698"/>
    </row>
    <row r="94" spans="5:13" ht="15.75" x14ac:dyDescent="0.25">
      <c r="E94" s="10699"/>
      <c r="H94" s="10699"/>
    </row>
    <row r="95" spans="5:13" ht="15.75" x14ac:dyDescent="0.25">
      <c r="E95" s="10700"/>
      <c r="H95" s="10700"/>
    </row>
    <row r="96" spans="5:13" ht="15.75" x14ac:dyDescent="0.25">
      <c r="E96" s="10701"/>
      <c r="H96" s="10701"/>
      <c r="M96" s="10702" t="s">
        <v>8</v>
      </c>
    </row>
    <row r="97" spans="5:14" ht="15.75" x14ac:dyDescent="0.25">
      <c r="E97" s="10703"/>
      <c r="H97" s="10703"/>
    </row>
    <row r="98" spans="5:14" ht="15.75" x14ac:dyDescent="0.25">
      <c r="E98" s="10704"/>
      <c r="H98" s="10704"/>
    </row>
    <row r="99" spans="5:14" ht="15.75" x14ac:dyDescent="0.25">
      <c r="E99" s="10705"/>
      <c r="H99" s="10705"/>
    </row>
    <row r="101" spans="5:14" x14ac:dyDescent="0.2">
      <c r="N101" s="10706"/>
    </row>
    <row r="126" spans="4:4" x14ac:dyDescent="0.2">
      <c r="D126" s="10707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1587"/>
      <c r="B1" s="1586"/>
      <c r="C1" s="1586"/>
      <c r="D1" s="1585"/>
      <c r="E1" s="1586"/>
      <c r="F1" s="1586"/>
      <c r="G1" s="1586"/>
      <c r="H1" s="1586"/>
      <c r="I1" s="1585"/>
      <c r="J1" s="1586"/>
      <c r="K1" s="1586"/>
      <c r="L1" s="1586"/>
      <c r="M1" s="1586"/>
      <c r="N1" s="1586"/>
      <c r="O1" s="1586"/>
      <c r="P1" s="1584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1582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1581"/>
    </row>
    <row r="4" spans="1:16" ht="12.75" customHeight="1" x14ac:dyDescent="0.2">
      <c r="A4" s="10713" t="s">
        <v>108</v>
      </c>
      <c r="B4" s="10714"/>
      <c r="C4" s="10714"/>
      <c r="D4" s="10714"/>
      <c r="E4" s="10714"/>
      <c r="F4" s="10714"/>
      <c r="G4" s="10714"/>
      <c r="H4" s="10714"/>
      <c r="I4" s="10714"/>
      <c r="J4" s="1580"/>
      <c r="K4" s="1579"/>
      <c r="L4" s="1579"/>
      <c r="M4" s="1579"/>
      <c r="N4" s="1579"/>
      <c r="O4" s="1579"/>
      <c r="P4" s="1578"/>
    </row>
    <row r="5" spans="1:16" ht="12.75" customHeight="1" x14ac:dyDescent="0.2">
      <c r="A5" s="10718"/>
      <c r="B5" s="1577"/>
      <c r="C5" s="1577"/>
      <c r="D5" s="1576"/>
      <c r="E5" s="1577"/>
      <c r="F5" s="1577"/>
      <c r="G5" s="1577"/>
      <c r="H5" s="1577"/>
      <c r="I5" s="1576"/>
      <c r="J5" s="1577"/>
      <c r="K5" s="1577"/>
      <c r="L5" s="1577"/>
      <c r="M5" s="1577"/>
      <c r="N5" s="1577"/>
      <c r="O5" s="1577"/>
      <c r="P5" s="1575"/>
    </row>
    <row r="6" spans="1:16" ht="12.75" customHeight="1" x14ac:dyDescent="0.2">
      <c r="A6" s="10718" t="s">
        <v>2</v>
      </c>
      <c r="B6" s="1574"/>
      <c r="C6" s="1574"/>
      <c r="D6" s="1573"/>
      <c r="E6" s="1574"/>
      <c r="F6" s="1574"/>
      <c r="G6" s="1574"/>
      <c r="H6" s="1574"/>
      <c r="I6" s="1573"/>
      <c r="J6" s="1574"/>
      <c r="K6" s="1574"/>
      <c r="L6" s="1574"/>
      <c r="M6" s="1574"/>
      <c r="N6" s="1574"/>
      <c r="O6" s="1574"/>
      <c r="P6" s="1572"/>
    </row>
    <row r="7" spans="1:16" ht="12.75" customHeight="1" x14ac:dyDescent="0.2">
      <c r="A7" s="10718" t="s">
        <v>3</v>
      </c>
      <c r="B7" s="1571"/>
      <c r="C7" s="1571"/>
      <c r="D7" s="1570"/>
      <c r="E7" s="1571"/>
      <c r="F7" s="1571"/>
      <c r="G7" s="1571"/>
      <c r="H7" s="1571"/>
      <c r="I7" s="1570"/>
      <c r="J7" s="1571"/>
      <c r="K7" s="1571"/>
      <c r="L7" s="1571"/>
      <c r="M7" s="1571"/>
      <c r="N7" s="1571"/>
      <c r="O7" s="1571"/>
      <c r="P7" s="1569"/>
    </row>
    <row r="8" spans="1:16" ht="12.75" customHeight="1" x14ac:dyDescent="0.2">
      <c r="A8" s="10718" t="s">
        <v>4</v>
      </c>
      <c r="B8" s="1568"/>
      <c r="C8" s="1568"/>
      <c r="D8" s="1567"/>
      <c r="E8" s="1568"/>
      <c r="F8" s="1568"/>
      <c r="G8" s="1568"/>
      <c r="H8" s="1568"/>
      <c r="I8" s="1567"/>
      <c r="J8" s="1568"/>
      <c r="K8" s="1568"/>
      <c r="L8" s="1568"/>
      <c r="M8" s="1568"/>
      <c r="N8" s="1568"/>
      <c r="O8" s="1568"/>
      <c r="P8" s="1566"/>
    </row>
    <row r="9" spans="1:16" ht="12.75" customHeight="1" x14ac:dyDescent="0.2">
      <c r="A9" s="10718" t="s">
        <v>5</v>
      </c>
      <c r="B9" s="1565"/>
      <c r="C9" s="1565"/>
      <c r="D9" s="1564"/>
      <c r="E9" s="1565"/>
      <c r="F9" s="1565"/>
      <c r="G9" s="1565"/>
      <c r="H9" s="1565"/>
      <c r="I9" s="1564"/>
      <c r="J9" s="1565"/>
      <c r="K9" s="1565"/>
      <c r="L9" s="1565"/>
      <c r="M9" s="1565"/>
      <c r="N9" s="1565"/>
      <c r="O9" s="1565"/>
      <c r="P9" s="1563"/>
    </row>
    <row r="10" spans="1:16" ht="12.75" customHeight="1" x14ac:dyDescent="0.2">
      <c r="A10" s="10718" t="s">
        <v>6</v>
      </c>
      <c r="B10" s="1562"/>
      <c r="C10" s="1562"/>
      <c r="D10" s="1561"/>
      <c r="E10" s="1562"/>
      <c r="F10" s="1562"/>
      <c r="G10" s="1562"/>
      <c r="H10" s="1562"/>
      <c r="I10" s="1561"/>
      <c r="J10" s="1562"/>
      <c r="K10" s="1562"/>
      <c r="L10" s="1562"/>
      <c r="M10" s="1562"/>
      <c r="N10" s="1562"/>
      <c r="O10" s="1562"/>
      <c r="P10" s="1560"/>
    </row>
    <row r="11" spans="1:16" ht="12.75" customHeight="1" x14ac:dyDescent="0.2">
      <c r="A11" s="10718"/>
      <c r="B11" s="1559"/>
      <c r="C11" s="1559"/>
      <c r="D11" s="1558"/>
      <c r="E11" s="1559"/>
      <c r="F11" s="1559"/>
      <c r="G11" s="10715"/>
      <c r="H11" s="1559"/>
      <c r="I11" s="1558"/>
      <c r="J11" s="1559"/>
      <c r="K11" s="1559"/>
      <c r="L11" s="1559"/>
      <c r="M11" s="1559"/>
      <c r="N11" s="1559"/>
      <c r="O11" s="1559"/>
      <c r="P11" s="1557"/>
    </row>
    <row r="12" spans="1:16" ht="12.75" customHeight="1" x14ac:dyDescent="0.2">
      <c r="A12" s="10718" t="s">
        <v>109</v>
      </c>
      <c r="B12" s="1556"/>
      <c r="C12" s="1556"/>
      <c r="D12" s="1555"/>
      <c r="E12" s="1556" t="s">
        <v>8</v>
      </c>
      <c r="F12" s="1556"/>
      <c r="G12" s="1556"/>
      <c r="H12" s="1556"/>
      <c r="I12" s="1555"/>
      <c r="J12" s="1556"/>
      <c r="K12" s="1556"/>
      <c r="L12" s="1556"/>
      <c r="M12" s="1556"/>
      <c r="N12" s="10709" t="s">
        <v>110</v>
      </c>
      <c r="O12" s="1556"/>
      <c r="P12" s="1554"/>
    </row>
    <row r="13" spans="1:16" ht="12.75" customHeight="1" x14ac:dyDescent="0.2">
      <c r="A13" s="10718"/>
      <c r="B13" s="1553"/>
      <c r="C13" s="1553"/>
      <c r="D13" s="1552"/>
      <c r="E13" s="1553"/>
      <c r="F13" s="1553"/>
      <c r="G13" s="1553"/>
      <c r="H13" s="1553"/>
      <c r="I13" s="1552"/>
      <c r="J13" s="1553"/>
      <c r="K13" s="1553"/>
      <c r="L13" s="1553"/>
      <c r="M13" s="1553"/>
      <c r="N13" s="1553"/>
      <c r="O13" s="1553"/>
      <c r="P13" s="1551"/>
    </row>
    <row r="14" spans="1:16" ht="12.75" customHeight="1" x14ac:dyDescent="0.2">
      <c r="A14" s="10718" t="s">
        <v>10</v>
      </c>
      <c r="B14" s="1550"/>
      <c r="C14" s="1550"/>
      <c r="D14" s="1549"/>
      <c r="E14" s="1550"/>
      <c r="F14" s="1550"/>
      <c r="G14" s="1550"/>
      <c r="H14" s="1550"/>
      <c r="I14" s="1549"/>
      <c r="J14" s="1550"/>
      <c r="K14" s="1550"/>
      <c r="L14" s="1550"/>
      <c r="M14" s="1550"/>
      <c r="N14" s="1548"/>
      <c r="O14" s="1547"/>
      <c r="P14" s="1546"/>
    </row>
    <row r="15" spans="1:16" ht="12.75" customHeight="1" x14ac:dyDescent="0.2">
      <c r="A15" s="1545"/>
      <c r="B15" s="1544"/>
      <c r="C15" s="1544"/>
      <c r="D15" s="1543"/>
      <c r="E15" s="1544"/>
      <c r="F15" s="1544"/>
      <c r="G15" s="1544"/>
      <c r="H15" s="1544"/>
      <c r="I15" s="1543"/>
      <c r="J15" s="1544"/>
      <c r="K15" s="1544"/>
      <c r="L15" s="1544"/>
      <c r="M15" s="1544"/>
      <c r="N15" s="10716" t="s">
        <v>11</v>
      </c>
      <c r="O15" s="10717" t="s">
        <v>12</v>
      </c>
      <c r="P15" s="1542"/>
    </row>
    <row r="16" spans="1:16" ht="12.75" customHeight="1" x14ac:dyDescent="0.2">
      <c r="A16" s="1541" t="s">
        <v>13</v>
      </c>
      <c r="B16" s="1540"/>
      <c r="C16" s="1540"/>
      <c r="D16" s="1539"/>
      <c r="E16" s="1540"/>
      <c r="F16" s="1540"/>
      <c r="G16" s="1540"/>
      <c r="H16" s="1540"/>
      <c r="I16" s="1539"/>
      <c r="J16" s="1540"/>
      <c r="K16" s="1540"/>
      <c r="L16" s="1540"/>
      <c r="M16" s="1540"/>
      <c r="N16" s="1538"/>
      <c r="O16" s="1537"/>
      <c r="P16" s="1537"/>
    </row>
    <row r="17" spans="1:47" ht="12.75" customHeight="1" x14ac:dyDescent="0.2">
      <c r="A17" s="1536" t="s">
        <v>14</v>
      </c>
      <c r="B17" s="1535"/>
      <c r="C17" s="1535"/>
      <c r="D17" s="1534"/>
      <c r="E17" s="1535"/>
      <c r="F17" s="1535"/>
      <c r="G17" s="1535"/>
      <c r="H17" s="1535"/>
      <c r="I17" s="1534"/>
      <c r="J17" s="1535"/>
      <c r="K17" s="1535"/>
      <c r="L17" s="1535"/>
      <c r="M17" s="1535"/>
      <c r="N17" s="8501" t="s">
        <v>15</v>
      </c>
      <c r="O17" s="8502" t="s">
        <v>111</v>
      </c>
      <c r="P17" s="1533"/>
    </row>
    <row r="18" spans="1:47" ht="12.75" customHeight="1" x14ac:dyDescent="0.2">
      <c r="A18" s="1532"/>
      <c r="B18" s="1531"/>
      <c r="C18" s="1531"/>
      <c r="D18" s="1530"/>
      <c r="E18" s="1531"/>
      <c r="F18" s="1531"/>
      <c r="G18" s="1531"/>
      <c r="H18" s="1531"/>
      <c r="I18" s="1530"/>
      <c r="J18" s="1531"/>
      <c r="K18" s="1531"/>
      <c r="L18" s="1531"/>
      <c r="M18" s="1531"/>
      <c r="N18" s="8501"/>
      <c r="O18" s="8502"/>
      <c r="P18" s="1529" t="s">
        <v>8</v>
      </c>
    </row>
    <row r="19" spans="1:47" ht="12.75" customHeight="1" x14ac:dyDescent="0.2">
      <c r="A19" s="1528"/>
      <c r="B19" s="1527"/>
      <c r="C19" s="1527"/>
      <c r="D19" s="1526"/>
      <c r="E19" s="1527"/>
      <c r="F19" s="1527"/>
      <c r="G19" s="1527"/>
      <c r="H19" s="1527"/>
      <c r="I19" s="1526"/>
      <c r="J19" s="1527"/>
      <c r="K19" s="10742"/>
      <c r="L19" s="1527" t="s">
        <v>17</v>
      </c>
      <c r="M19" s="1527"/>
      <c r="N19" s="1525"/>
      <c r="O19" s="1524"/>
      <c r="P19" s="1523"/>
      <c r="AU19" s="10737"/>
    </row>
    <row r="20" spans="1:47" ht="12.75" customHeight="1" x14ac:dyDescent="0.2">
      <c r="A20" s="1522"/>
      <c r="B20" s="1521"/>
      <c r="C20" s="1521"/>
      <c r="D20" s="1520"/>
      <c r="E20" s="1521"/>
      <c r="F20" s="1521"/>
      <c r="G20" s="1521"/>
      <c r="H20" s="1521"/>
      <c r="I20" s="1520"/>
      <c r="J20" s="1521"/>
      <c r="K20" s="1521"/>
      <c r="L20" s="1521"/>
      <c r="M20" s="1521"/>
      <c r="N20" s="1519"/>
      <c r="O20" s="1518"/>
      <c r="P20" s="1517"/>
    </row>
    <row r="21" spans="1:47" ht="12.75" customHeight="1" x14ac:dyDescent="0.2">
      <c r="A21" s="10718"/>
      <c r="B21" s="1516"/>
      <c r="C21" s="10719"/>
      <c r="D21" s="10719"/>
      <c r="E21" s="1516"/>
      <c r="F21" s="1516"/>
      <c r="G21" s="1516"/>
      <c r="H21" s="1516" t="s">
        <v>8</v>
      </c>
      <c r="I21" s="1515"/>
      <c r="J21" s="1516"/>
      <c r="K21" s="1516"/>
      <c r="L21" s="1516"/>
      <c r="M21" s="1516"/>
      <c r="N21" s="1514"/>
      <c r="O21" s="1513"/>
      <c r="P21" s="1512"/>
    </row>
    <row r="22" spans="1:47" ht="12.75" customHeight="1" x14ac:dyDescent="0.2">
      <c r="A22" s="1511"/>
      <c r="B22" s="1510"/>
      <c r="C22" s="1510"/>
      <c r="D22" s="1509"/>
      <c r="E22" s="1510"/>
      <c r="F22" s="1510"/>
      <c r="G22" s="1510"/>
      <c r="H22" s="1510"/>
      <c r="I22" s="1509"/>
      <c r="J22" s="1510"/>
      <c r="K22" s="1510"/>
      <c r="L22" s="1510"/>
      <c r="M22" s="1510"/>
      <c r="N22" s="1510"/>
      <c r="O22" s="1510"/>
      <c r="P22" s="1508"/>
    </row>
    <row r="23" spans="1:47" ht="12.75" customHeight="1" x14ac:dyDescent="0.2">
      <c r="A23" s="10718" t="s">
        <v>18</v>
      </c>
      <c r="B23" s="1507"/>
      <c r="C23" s="1507"/>
      <c r="D23" s="1506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1507"/>
      <c r="N23" s="1507"/>
      <c r="O23" s="1507"/>
      <c r="P23" s="1505"/>
    </row>
    <row r="24" spans="1:47" ht="15.75" x14ac:dyDescent="0.25">
      <c r="A24" s="1504"/>
      <c r="B24" s="1503"/>
      <c r="C24" s="1503"/>
      <c r="D24" s="1502"/>
      <c r="E24" s="1501" t="s">
        <v>20</v>
      </c>
      <c r="F24" s="1501"/>
      <c r="G24" s="1501"/>
      <c r="H24" s="1501"/>
      <c r="I24" s="1501"/>
      <c r="J24" s="1501"/>
      <c r="K24" s="1501"/>
      <c r="L24" s="1501"/>
      <c r="M24" s="1503"/>
      <c r="N24" s="1503"/>
      <c r="O24" s="1503"/>
      <c r="P24" s="1500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1499"/>
      <c r="P25" s="1498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1497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1496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1495">
        <f t="shared" ref="E28:E59" si="0">D28*(100-2.46)/100</f>
        <v>6827.8</v>
      </c>
      <c r="F28" s="10738">
        <v>33</v>
      </c>
      <c r="G28" s="10739">
        <v>8</v>
      </c>
      <c r="H28" s="10739">
        <v>8.15</v>
      </c>
      <c r="I28" s="10737">
        <v>7000</v>
      </c>
      <c r="J28" s="1495">
        <f t="shared" ref="J28:J59" si="1">I28*(100-2.46)/100</f>
        <v>6827.8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1495">
        <f t="shared" ref="O28:O59" si="2">N28*(100-2.46)/100</f>
        <v>6827.8</v>
      </c>
      <c r="P28" s="1494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1493">
        <f t="shared" si="0"/>
        <v>6827.8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1493">
        <f t="shared" si="1"/>
        <v>6827.8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1493">
        <f t="shared" si="2"/>
        <v>6827.8</v>
      </c>
      <c r="P29" s="1492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1491">
        <f t="shared" si="0"/>
        <v>6827.8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1491">
        <f t="shared" si="1"/>
        <v>6827.8</v>
      </c>
      <c r="K30" s="10738">
        <v>67</v>
      </c>
      <c r="L30" s="10739">
        <v>16.3</v>
      </c>
      <c r="M30" s="10739">
        <v>16.45</v>
      </c>
      <c r="N30" s="10737">
        <v>7000</v>
      </c>
      <c r="O30" s="1491">
        <f t="shared" si="2"/>
        <v>6827.8</v>
      </c>
      <c r="P30" s="1490"/>
      <c r="V30" s="1489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1488">
        <f t="shared" si="0"/>
        <v>6827.8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1488">
        <f t="shared" si="1"/>
        <v>6827.8</v>
      </c>
      <c r="K31" s="10738">
        <v>68</v>
      </c>
      <c r="L31" s="10739">
        <v>16.45</v>
      </c>
      <c r="M31" s="10739">
        <v>17</v>
      </c>
      <c r="N31" s="10737">
        <v>7000</v>
      </c>
      <c r="O31" s="1488">
        <f t="shared" si="2"/>
        <v>6827.8</v>
      </c>
      <c r="P31" s="1487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1486">
        <f t="shared" si="0"/>
        <v>6827.8</v>
      </c>
      <c r="F32" s="10738">
        <v>37</v>
      </c>
      <c r="G32" s="10739">
        <v>9</v>
      </c>
      <c r="H32" s="10739">
        <v>9.15</v>
      </c>
      <c r="I32" s="10737">
        <v>7000</v>
      </c>
      <c r="J32" s="1486">
        <f t="shared" si="1"/>
        <v>6827.8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1486">
        <f t="shared" si="2"/>
        <v>6827.8</v>
      </c>
      <c r="P32" s="1485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1484">
        <f t="shared" si="0"/>
        <v>6827.8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1484">
        <f t="shared" si="1"/>
        <v>6827.8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1484">
        <f t="shared" si="2"/>
        <v>6827.8</v>
      </c>
      <c r="P33" s="1483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1482">
        <f t="shared" si="0"/>
        <v>6827.8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1482">
        <f t="shared" si="1"/>
        <v>6827.8</v>
      </c>
      <c r="K34" s="10738">
        <v>71</v>
      </c>
      <c r="L34" s="10739">
        <v>17.3</v>
      </c>
      <c r="M34" s="10739">
        <v>17.45</v>
      </c>
      <c r="N34" s="10737">
        <v>7000</v>
      </c>
      <c r="O34" s="1482">
        <f t="shared" si="2"/>
        <v>6827.8</v>
      </c>
      <c r="P34" s="1481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1480">
        <f t="shared" si="0"/>
        <v>6827.8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1480">
        <f t="shared" si="1"/>
        <v>6827.8</v>
      </c>
      <c r="K35" s="10738">
        <v>72</v>
      </c>
      <c r="L35" s="10736">
        <v>17.45</v>
      </c>
      <c r="M35" s="10739">
        <v>18</v>
      </c>
      <c r="N35" s="10737">
        <v>7000</v>
      </c>
      <c r="O35" s="1480">
        <f t="shared" si="2"/>
        <v>6827.8</v>
      </c>
      <c r="P35" s="1479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1478">
        <f t="shared" si="0"/>
        <v>6827.8</v>
      </c>
      <c r="F36" s="10738">
        <v>41</v>
      </c>
      <c r="G36" s="10739">
        <v>10</v>
      </c>
      <c r="H36" s="10736">
        <v>10.15</v>
      </c>
      <c r="I36" s="10737">
        <v>7000</v>
      </c>
      <c r="J36" s="1478">
        <f t="shared" si="1"/>
        <v>6827.8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1478">
        <f t="shared" si="2"/>
        <v>6827.8</v>
      </c>
      <c r="P36" s="1477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1476">
        <f t="shared" si="0"/>
        <v>6827.8</v>
      </c>
      <c r="F37" s="10738">
        <v>42</v>
      </c>
      <c r="G37" s="10739">
        <v>10.15</v>
      </c>
      <c r="H37" s="10736">
        <v>10.3</v>
      </c>
      <c r="I37" s="10737">
        <v>7000</v>
      </c>
      <c r="J37" s="1476">
        <f t="shared" si="1"/>
        <v>6827.8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1476">
        <f t="shared" si="2"/>
        <v>6827.8</v>
      </c>
      <c r="P37" s="1475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1474">
        <f t="shared" si="0"/>
        <v>6827.8</v>
      </c>
      <c r="F38" s="10738">
        <v>43</v>
      </c>
      <c r="G38" s="10739">
        <v>10.3</v>
      </c>
      <c r="H38" s="10736">
        <v>10.45</v>
      </c>
      <c r="I38" s="10737">
        <v>7000</v>
      </c>
      <c r="J38" s="1474">
        <f t="shared" si="1"/>
        <v>6827.8</v>
      </c>
      <c r="K38" s="10738">
        <v>75</v>
      </c>
      <c r="L38" s="10736">
        <v>18.3</v>
      </c>
      <c r="M38" s="10739">
        <v>18.45</v>
      </c>
      <c r="N38" s="10737">
        <v>7000</v>
      </c>
      <c r="O38" s="1474">
        <f t="shared" si="2"/>
        <v>6827.8</v>
      </c>
      <c r="P38" s="1473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1472">
        <f t="shared" si="0"/>
        <v>6827.8</v>
      </c>
      <c r="F39" s="10738">
        <v>44</v>
      </c>
      <c r="G39" s="10739">
        <v>10.45</v>
      </c>
      <c r="H39" s="10736">
        <v>11</v>
      </c>
      <c r="I39" s="10737">
        <v>7000</v>
      </c>
      <c r="J39" s="1472">
        <f t="shared" si="1"/>
        <v>6827.8</v>
      </c>
      <c r="K39" s="10738">
        <v>76</v>
      </c>
      <c r="L39" s="10736">
        <v>18.45</v>
      </c>
      <c r="M39" s="10739">
        <v>19</v>
      </c>
      <c r="N39" s="10737">
        <v>7000</v>
      </c>
      <c r="O39" s="1472">
        <f t="shared" si="2"/>
        <v>6827.8</v>
      </c>
      <c r="P39" s="1471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1470">
        <f t="shared" si="0"/>
        <v>6827.8</v>
      </c>
      <c r="F40" s="10738">
        <v>45</v>
      </c>
      <c r="G40" s="10739">
        <v>11</v>
      </c>
      <c r="H40" s="10736">
        <v>11.15</v>
      </c>
      <c r="I40" s="10737">
        <v>7000</v>
      </c>
      <c r="J40" s="1470">
        <f t="shared" si="1"/>
        <v>6827.8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1470">
        <f t="shared" si="2"/>
        <v>6827.8</v>
      </c>
      <c r="P40" s="1469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1468">
        <f t="shared" si="0"/>
        <v>6827.8</v>
      </c>
      <c r="F41" s="10738">
        <v>46</v>
      </c>
      <c r="G41" s="10739">
        <v>11.15</v>
      </c>
      <c r="H41" s="10736">
        <v>11.3</v>
      </c>
      <c r="I41" s="10737">
        <v>7000</v>
      </c>
      <c r="J41" s="1468">
        <f t="shared" si="1"/>
        <v>6827.8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1468">
        <f t="shared" si="2"/>
        <v>6827.8</v>
      </c>
      <c r="P41" s="1467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1466">
        <f t="shared" si="0"/>
        <v>6827.8</v>
      </c>
      <c r="F42" s="10738">
        <v>47</v>
      </c>
      <c r="G42" s="10739">
        <v>11.3</v>
      </c>
      <c r="H42" s="10736">
        <v>11.45</v>
      </c>
      <c r="I42" s="10737">
        <v>7000</v>
      </c>
      <c r="J42" s="1466">
        <f t="shared" si="1"/>
        <v>6827.8</v>
      </c>
      <c r="K42" s="10738">
        <v>79</v>
      </c>
      <c r="L42" s="10736">
        <v>19.3</v>
      </c>
      <c r="M42" s="10739">
        <v>19.45</v>
      </c>
      <c r="N42" s="10737">
        <v>7000</v>
      </c>
      <c r="O42" s="1466">
        <f t="shared" si="2"/>
        <v>6827.8</v>
      </c>
      <c r="P42" s="1465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1464">
        <f t="shared" si="0"/>
        <v>6827.8</v>
      </c>
      <c r="F43" s="10738">
        <v>48</v>
      </c>
      <c r="G43" s="10739">
        <v>11.45</v>
      </c>
      <c r="H43" s="10736">
        <v>12</v>
      </c>
      <c r="I43" s="10737">
        <v>7000</v>
      </c>
      <c r="J43" s="1464">
        <f t="shared" si="1"/>
        <v>6827.8</v>
      </c>
      <c r="K43" s="10738">
        <v>80</v>
      </c>
      <c r="L43" s="10736">
        <v>19.45</v>
      </c>
      <c r="M43" s="10736">
        <v>20</v>
      </c>
      <c r="N43" s="10737">
        <v>7000</v>
      </c>
      <c r="O43" s="1464">
        <f t="shared" si="2"/>
        <v>6827.8</v>
      </c>
      <c r="P43" s="1463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1462">
        <f t="shared" si="0"/>
        <v>6827.8</v>
      </c>
      <c r="F44" s="10738">
        <v>49</v>
      </c>
      <c r="G44" s="10739">
        <v>12</v>
      </c>
      <c r="H44" s="10736">
        <v>12.15</v>
      </c>
      <c r="I44" s="10737">
        <v>7000</v>
      </c>
      <c r="J44" s="1462">
        <f t="shared" si="1"/>
        <v>6827.8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1462">
        <f t="shared" si="2"/>
        <v>6827.8</v>
      </c>
      <c r="P44" s="1461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1460">
        <f t="shared" si="0"/>
        <v>6827.8</v>
      </c>
      <c r="F45" s="10738">
        <v>50</v>
      </c>
      <c r="G45" s="10739">
        <v>12.15</v>
      </c>
      <c r="H45" s="10736">
        <v>12.3</v>
      </c>
      <c r="I45" s="10737">
        <v>7000</v>
      </c>
      <c r="J45" s="1460">
        <f t="shared" si="1"/>
        <v>6827.8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1460">
        <f t="shared" si="2"/>
        <v>6827.8</v>
      </c>
      <c r="P45" s="1459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1458">
        <f t="shared" si="0"/>
        <v>6827.8</v>
      </c>
      <c r="F46" s="10738">
        <v>51</v>
      </c>
      <c r="G46" s="10739">
        <v>12.3</v>
      </c>
      <c r="H46" s="10736">
        <v>12.45</v>
      </c>
      <c r="I46" s="10737">
        <v>7000</v>
      </c>
      <c r="J46" s="1458">
        <f t="shared" si="1"/>
        <v>6827.8</v>
      </c>
      <c r="K46" s="10738">
        <v>83</v>
      </c>
      <c r="L46" s="10736">
        <v>20.3</v>
      </c>
      <c r="M46" s="10739">
        <v>20.45</v>
      </c>
      <c r="N46" s="10737">
        <v>7000</v>
      </c>
      <c r="O46" s="1458">
        <f t="shared" si="2"/>
        <v>6827.8</v>
      </c>
      <c r="P46" s="1457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1456">
        <f t="shared" si="0"/>
        <v>6827.8</v>
      </c>
      <c r="F47" s="10738">
        <v>52</v>
      </c>
      <c r="G47" s="10739">
        <v>12.45</v>
      </c>
      <c r="H47" s="10736">
        <v>13</v>
      </c>
      <c r="I47" s="10737">
        <v>7000</v>
      </c>
      <c r="J47" s="1456">
        <f t="shared" si="1"/>
        <v>6827.8</v>
      </c>
      <c r="K47" s="10738">
        <v>84</v>
      </c>
      <c r="L47" s="10736">
        <v>20.45</v>
      </c>
      <c r="M47" s="10739">
        <v>21</v>
      </c>
      <c r="N47" s="10737">
        <v>7000</v>
      </c>
      <c r="O47" s="1456">
        <f t="shared" si="2"/>
        <v>6827.8</v>
      </c>
      <c r="P47" s="1455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1454">
        <f t="shared" si="0"/>
        <v>6827.8</v>
      </c>
      <c r="F48" s="10738">
        <v>53</v>
      </c>
      <c r="G48" s="10739">
        <v>13</v>
      </c>
      <c r="H48" s="10736">
        <v>13.15</v>
      </c>
      <c r="I48" s="10737">
        <v>7000</v>
      </c>
      <c r="J48" s="1454">
        <f t="shared" si="1"/>
        <v>6827.8</v>
      </c>
      <c r="K48" s="10738">
        <v>85</v>
      </c>
      <c r="L48" s="10736">
        <v>21</v>
      </c>
      <c r="M48" s="10739">
        <v>21.15</v>
      </c>
      <c r="N48" s="10737">
        <v>7000</v>
      </c>
      <c r="O48" s="1454">
        <f t="shared" si="2"/>
        <v>6827.8</v>
      </c>
      <c r="P48" s="1453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1452">
        <f t="shared" si="0"/>
        <v>6827.8</v>
      </c>
      <c r="F49" s="10738">
        <v>54</v>
      </c>
      <c r="G49" s="10739">
        <v>13.15</v>
      </c>
      <c r="H49" s="10736">
        <v>13.3</v>
      </c>
      <c r="I49" s="10737">
        <v>7000</v>
      </c>
      <c r="J49" s="1452">
        <f t="shared" si="1"/>
        <v>6827.8</v>
      </c>
      <c r="K49" s="10738">
        <v>86</v>
      </c>
      <c r="L49" s="10736">
        <v>21.15</v>
      </c>
      <c r="M49" s="10739">
        <v>21.3</v>
      </c>
      <c r="N49" s="10737">
        <v>7000</v>
      </c>
      <c r="O49" s="1452">
        <f t="shared" si="2"/>
        <v>6827.8</v>
      </c>
      <c r="P49" s="1451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1450">
        <f t="shared" si="0"/>
        <v>6827.8</v>
      </c>
      <c r="F50" s="10738">
        <v>55</v>
      </c>
      <c r="G50" s="10739">
        <v>13.3</v>
      </c>
      <c r="H50" s="10736">
        <v>13.45</v>
      </c>
      <c r="I50" s="10737">
        <v>7000</v>
      </c>
      <c r="J50" s="1450">
        <f t="shared" si="1"/>
        <v>6827.8</v>
      </c>
      <c r="K50" s="10738">
        <v>87</v>
      </c>
      <c r="L50" s="10736">
        <v>21.3</v>
      </c>
      <c r="M50" s="10739">
        <v>21.45</v>
      </c>
      <c r="N50" s="10737">
        <v>7000</v>
      </c>
      <c r="O50" s="1450">
        <f t="shared" si="2"/>
        <v>6827.8</v>
      </c>
      <c r="P50" s="1449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1448">
        <f t="shared" si="0"/>
        <v>6827.8</v>
      </c>
      <c r="F51" s="10738">
        <v>56</v>
      </c>
      <c r="G51" s="10739">
        <v>13.45</v>
      </c>
      <c r="H51" s="10736">
        <v>14</v>
      </c>
      <c r="I51" s="10737">
        <v>7000</v>
      </c>
      <c r="J51" s="1448">
        <f t="shared" si="1"/>
        <v>6827.8</v>
      </c>
      <c r="K51" s="10738">
        <v>88</v>
      </c>
      <c r="L51" s="10736">
        <v>21.45</v>
      </c>
      <c r="M51" s="10739">
        <v>22</v>
      </c>
      <c r="N51" s="10737">
        <v>7000</v>
      </c>
      <c r="O51" s="1448">
        <f t="shared" si="2"/>
        <v>6827.8</v>
      </c>
      <c r="P51" s="1447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1446">
        <f t="shared" si="0"/>
        <v>6827.8</v>
      </c>
      <c r="F52" s="10738">
        <v>57</v>
      </c>
      <c r="G52" s="10739">
        <v>14</v>
      </c>
      <c r="H52" s="10736">
        <v>14.15</v>
      </c>
      <c r="I52" s="10737">
        <v>7000</v>
      </c>
      <c r="J52" s="1446">
        <f t="shared" si="1"/>
        <v>6827.8</v>
      </c>
      <c r="K52" s="10738">
        <v>89</v>
      </c>
      <c r="L52" s="10736">
        <v>22</v>
      </c>
      <c r="M52" s="10739">
        <v>22.15</v>
      </c>
      <c r="N52" s="10737">
        <v>7000</v>
      </c>
      <c r="O52" s="1446">
        <f t="shared" si="2"/>
        <v>6827.8</v>
      </c>
      <c r="P52" s="1445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1444">
        <f t="shared" si="0"/>
        <v>6827.8</v>
      </c>
      <c r="F53" s="10738">
        <v>58</v>
      </c>
      <c r="G53" s="10739">
        <v>14.15</v>
      </c>
      <c r="H53" s="10736">
        <v>14.3</v>
      </c>
      <c r="I53" s="10737">
        <v>7000</v>
      </c>
      <c r="J53" s="1444">
        <f t="shared" si="1"/>
        <v>6827.8</v>
      </c>
      <c r="K53" s="10738">
        <v>90</v>
      </c>
      <c r="L53" s="10736">
        <v>22.15</v>
      </c>
      <c r="M53" s="10739">
        <v>22.3</v>
      </c>
      <c r="N53" s="10737">
        <v>7000</v>
      </c>
      <c r="O53" s="1444">
        <f t="shared" si="2"/>
        <v>6827.8</v>
      </c>
      <c r="P53" s="1443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1442">
        <f t="shared" si="0"/>
        <v>6827.8</v>
      </c>
      <c r="F54" s="10738">
        <v>59</v>
      </c>
      <c r="G54" s="10739">
        <v>14.3</v>
      </c>
      <c r="H54" s="10736">
        <v>14.45</v>
      </c>
      <c r="I54" s="10737">
        <v>7000</v>
      </c>
      <c r="J54" s="1442">
        <f t="shared" si="1"/>
        <v>6827.8</v>
      </c>
      <c r="K54" s="10738">
        <v>91</v>
      </c>
      <c r="L54" s="10736">
        <v>22.3</v>
      </c>
      <c r="M54" s="10739">
        <v>22.45</v>
      </c>
      <c r="N54" s="10737">
        <v>7000</v>
      </c>
      <c r="O54" s="1442">
        <f t="shared" si="2"/>
        <v>6827.8</v>
      </c>
      <c r="P54" s="1441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1440">
        <f t="shared" si="0"/>
        <v>6827.8</v>
      </c>
      <c r="F55" s="10738">
        <v>60</v>
      </c>
      <c r="G55" s="10739">
        <v>14.45</v>
      </c>
      <c r="H55" s="10739">
        <v>15</v>
      </c>
      <c r="I55" s="10737">
        <v>7000</v>
      </c>
      <c r="J55" s="1440">
        <f t="shared" si="1"/>
        <v>6827.8</v>
      </c>
      <c r="K55" s="10738">
        <v>92</v>
      </c>
      <c r="L55" s="10736">
        <v>22.45</v>
      </c>
      <c r="M55" s="10739">
        <v>23</v>
      </c>
      <c r="N55" s="10737">
        <v>7000</v>
      </c>
      <c r="O55" s="1440">
        <f t="shared" si="2"/>
        <v>6827.8</v>
      </c>
      <c r="P55" s="1439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1438">
        <f t="shared" si="0"/>
        <v>6827.8</v>
      </c>
      <c r="F56" s="10738">
        <v>61</v>
      </c>
      <c r="G56" s="10739">
        <v>15</v>
      </c>
      <c r="H56" s="10739">
        <v>15.15</v>
      </c>
      <c r="I56" s="10737">
        <v>7000</v>
      </c>
      <c r="J56" s="1438">
        <f t="shared" si="1"/>
        <v>6827.8</v>
      </c>
      <c r="K56" s="10738">
        <v>93</v>
      </c>
      <c r="L56" s="10736">
        <v>23</v>
      </c>
      <c r="M56" s="10739">
        <v>23.15</v>
      </c>
      <c r="N56" s="10737">
        <v>7000</v>
      </c>
      <c r="O56" s="1438">
        <f t="shared" si="2"/>
        <v>6827.8</v>
      </c>
      <c r="P56" s="1437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1436">
        <f t="shared" si="0"/>
        <v>6827.8</v>
      </c>
      <c r="F57" s="10738">
        <v>62</v>
      </c>
      <c r="G57" s="10739">
        <v>15.15</v>
      </c>
      <c r="H57" s="10739">
        <v>15.3</v>
      </c>
      <c r="I57" s="10737">
        <v>7000</v>
      </c>
      <c r="J57" s="1436">
        <f t="shared" si="1"/>
        <v>6827.8</v>
      </c>
      <c r="K57" s="10738">
        <v>94</v>
      </c>
      <c r="L57" s="10739">
        <v>23.15</v>
      </c>
      <c r="M57" s="10739">
        <v>23.3</v>
      </c>
      <c r="N57" s="10737">
        <v>7000</v>
      </c>
      <c r="O57" s="1436">
        <f t="shared" si="2"/>
        <v>6827.8</v>
      </c>
      <c r="P57" s="1435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1434">
        <f t="shared" si="0"/>
        <v>6827.8</v>
      </c>
      <c r="F58" s="10738">
        <v>63</v>
      </c>
      <c r="G58" s="10739">
        <v>15.3</v>
      </c>
      <c r="H58" s="10739">
        <v>15.45</v>
      </c>
      <c r="I58" s="10737">
        <v>7000</v>
      </c>
      <c r="J58" s="1434">
        <f t="shared" si="1"/>
        <v>6827.8</v>
      </c>
      <c r="K58" s="10738">
        <v>95</v>
      </c>
      <c r="L58" s="10739">
        <v>23.3</v>
      </c>
      <c r="M58" s="10739">
        <v>23.45</v>
      </c>
      <c r="N58" s="10737">
        <v>7000</v>
      </c>
      <c r="O58" s="1434">
        <f t="shared" si="2"/>
        <v>6827.8</v>
      </c>
      <c r="P58" s="1433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1432">
        <f t="shared" si="0"/>
        <v>6827.8</v>
      </c>
      <c r="F59" s="10738">
        <v>64</v>
      </c>
      <c r="G59" s="10739">
        <v>15.45</v>
      </c>
      <c r="H59" s="10739">
        <v>16</v>
      </c>
      <c r="I59" s="10737">
        <v>7000</v>
      </c>
      <c r="J59" s="1432">
        <f t="shared" si="1"/>
        <v>6827.8</v>
      </c>
      <c r="K59" s="10738">
        <v>96</v>
      </c>
      <c r="L59" s="10739">
        <v>23.45</v>
      </c>
      <c r="M59" s="10739">
        <v>24</v>
      </c>
      <c r="N59" s="10737">
        <v>7000</v>
      </c>
      <c r="O59" s="1432">
        <f t="shared" si="2"/>
        <v>6827.8</v>
      </c>
      <c r="P59" s="1431"/>
      <c r="Q59" s="1583">
        <f>AVERAGE(D28:D59,I28:I59,N28:N59)/1000</f>
        <v>7</v>
      </c>
    </row>
    <row r="60" spans="1:17" x14ac:dyDescent="0.2">
      <c r="A60" s="10718" t="s">
        <v>27</v>
      </c>
      <c r="B60" s="1430"/>
      <c r="C60" s="1430"/>
      <c r="D60" s="1429">
        <f>SUM(D28:D59)</f>
        <v>224000</v>
      </c>
      <c r="E60" s="1428">
        <f>SUM(E28:E59)</f>
        <v>218489.59999999989</v>
      </c>
      <c r="F60" s="1430"/>
      <c r="G60" s="1430"/>
      <c r="H60" s="1430"/>
      <c r="I60" s="1429">
        <f>SUM(I28:I59)</f>
        <v>224000</v>
      </c>
      <c r="J60" s="1427">
        <f>SUM(J28:J59)</f>
        <v>218489.59999999989</v>
      </c>
      <c r="K60" s="1430"/>
      <c r="L60" s="1430"/>
      <c r="M60" s="1430"/>
      <c r="N60" s="1430">
        <f>SUM(N28:N59)</f>
        <v>224000</v>
      </c>
      <c r="O60" s="1427">
        <f>SUM(O28:O59)</f>
        <v>218489.59999999989</v>
      </c>
      <c r="P60" s="1426"/>
    </row>
    <row r="64" spans="1:17" x14ac:dyDescent="0.2">
      <c r="A64" s="1583" t="s">
        <v>112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1425"/>
      <c r="B66" s="1424"/>
      <c r="C66" s="1424"/>
      <c r="D66" s="1423"/>
      <c r="E66" s="1424"/>
      <c r="F66" s="1424"/>
      <c r="G66" s="1424"/>
      <c r="H66" s="1424"/>
      <c r="I66" s="1423"/>
      <c r="J66" s="10741"/>
      <c r="K66" s="1424"/>
      <c r="L66" s="1424"/>
      <c r="M66" s="1424"/>
      <c r="N66" s="1424"/>
      <c r="O66" s="1424"/>
      <c r="P66" s="1422"/>
    </row>
    <row r="67" spans="1:16" x14ac:dyDescent="0.2">
      <c r="A67" s="10740" t="s">
        <v>113</v>
      </c>
      <c r="B67" s="1421"/>
      <c r="C67" s="1421"/>
      <c r="D67" s="1420"/>
      <c r="E67" s="1419"/>
      <c r="F67" s="1421"/>
      <c r="G67" s="1421"/>
      <c r="H67" s="1419"/>
      <c r="I67" s="1420"/>
      <c r="J67" s="10741"/>
      <c r="K67" s="1421"/>
      <c r="L67" s="1421"/>
      <c r="M67" s="1421"/>
      <c r="N67" s="1421"/>
      <c r="O67" s="1421"/>
      <c r="P67" s="1418"/>
    </row>
    <row r="68" spans="1:16" x14ac:dyDescent="0.2">
      <c r="A68" s="1417"/>
      <c r="B68" s="1416"/>
      <c r="C68" s="1416"/>
      <c r="D68" s="1416"/>
      <c r="E68" s="1416"/>
      <c r="F68" s="1416"/>
      <c r="G68" s="1416"/>
      <c r="H68" s="1416"/>
      <c r="I68" s="1416"/>
      <c r="J68" s="1416"/>
      <c r="K68" s="1416"/>
      <c r="L68" s="1415"/>
      <c r="M68" s="1415"/>
      <c r="N68" s="1415"/>
      <c r="O68" s="1415"/>
      <c r="P68" s="1414"/>
    </row>
    <row r="69" spans="1:16" x14ac:dyDescent="0.2">
      <c r="A69" s="10740"/>
      <c r="B69" s="1413"/>
      <c r="C69" s="1413"/>
      <c r="D69" s="1412"/>
      <c r="E69" s="1411"/>
      <c r="F69" s="1413"/>
      <c r="G69" s="1413"/>
      <c r="H69" s="1411"/>
      <c r="I69" s="1412"/>
      <c r="J69" s="10741"/>
      <c r="K69" s="1413"/>
      <c r="L69" s="1413"/>
      <c r="M69" s="1413"/>
      <c r="N69" s="1413"/>
      <c r="O69" s="1413"/>
      <c r="P69" s="1410"/>
    </row>
    <row r="70" spans="1:16" x14ac:dyDescent="0.2">
      <c r="A70" s="1409"/>
      <c r="B70" s="1408"/>
      <c r="C70" s="1408"/>
      <c r="D70" s="1407"/>
      <c r="E70" s="1406"/>
      <c r="F70" s="1408"/>
      <c r="G70" s="1408"/>
      <c r="H70" s="1406"/>
      <c r="I70" s="1407"/>
      <c r="J70" s="1408"/>
      <c r="K70" s="1408"/>
      <c r="L70" s="1408"/>
      <c r="M70" s="1408"/>
      <c r="N70" s="1408"/>
      <c r="O70" s="1408"/>
      <c r="P70" s="1405"/>
    </row>
    <row r="71" spans="1:16" x14ac:dyDescent="0.2">
      <c r="A71" s="1404"/>
      <c r="B71" s="1403"/>
      <c r="C71" s="1403"/>
      <c r="D71" s="1402"/>
      <c r="E71" s="1401"/>
      <c r="F71" s="1403"/>
      <c r="G71" s="1403"/>
      <c r="H71" s="1401"/>
      <c r="I71" s="1402"/>
      <c r="J71" s="1403"/>
      <c r="K71" s="1403"/>
      <c r="L71" s="1403"/>
      <c r="M71" s="1403"/>
      <c r="N71" s="1403"/>
      <c r="O71" s="1403"/>
      <c r="P71" s="1400"/>
    </row>
    <row r="72" spans="1:16" x14ac:dyDescent="0.2">
      <c r="A72" s="1399"/>
      <c r="B72" s="1398"/>
      <c r="C72" s="1398"/>
      <c r="D72" s="1397"/>
      <c r="E72" s="1396"/>
      <c r="F72" s="1398"/>
      <c r="G72" s="1398"/>
      <c r="H72" s="1396"/>
      <c r="I72" s="1397"/>
      <c r="J72" s="1398"/>
      <c r="K72" s="1398"/>
      <c r="L72" s="1398"/>
      <c r="M72" s="1398" t="s">
        <v>29</v>
      </c>
      <c r="N72" s="1398"/>
      <c r="O72" s="1398"/>
      <c r="P72" s="1395"/>
    </row>
    <row r="73" spans="1:16" x14ac:dyDescent="0.2">
      <c r="A73" s="1394"/>
      <c r="B73" s="1393"/>
      <c r="C73" s="1393"/>
      <c r="D73" s="1392"/>
      <c r="E73" s="1391"/>
      <c r="F73" s="1393"/>
      <c r="G73" s="1393"/>
      <c r="H73" s="1391"/>
      <c r="I73" s="1392"/>
      <c r="J73" s="1393"/>
      <c r="K73" s="1393"/>
      <c r="L73" s="1393"/>
      <c r="M73" s="1393" t="s">
        <v>30</v>
      </c>
      <c r="N73" s="1393"/>
      <c r="O73" s="1393"/>
      <c r="P73" s="1390"/>
    </row>
    <row r="74" spans="1:16" ht="15.75" x14ac:dyDescent="0.25">
      <c r="E74" s="1389"/>
      <c r="H74" s="1389"/>
    </row>
    <row r="75" spans="1:16" ht="15.75" x14ac:dyDescent="0.25">
      <c r="C75" s="10742"/>
      <c r="E75" s="1388"/>
      <c r="H75" s="1388"/>
    </row>
    <row r="76" spans="1:16" ht="15.75" x14ac:dyDescent="0.25">
      <c r="E76" s="1387"/>
      <c r="H76" s="1387"/>
    </row>
    <row r="77" spans="1:16" ht="15.75" x14ac:dyDescent="0.25">
      <c r="E77" s="1386"/>
      <c r="H77" s="1386"/>
    </row>
    <row r="78" spans="1:16" ht="15.75" x14ac:dyDescent="0.25">
      <c r="E78" s="1385"/>
      <c r="H78" s="1385"/>
    </row>
    <row r="79" spans="1:16" ht="15.75" x14ac:dyDescent="0.25">
      <c r="E79" s="1384"/>
      <c r="H79" s="1384"/>
    </row>
    <row r="80" spans="1:16" ht="15.75" x14ac:dyDescent="0.25">
      <c r="E80" s="1383"/>
      <c r="H80" s="1383"/>
    </row>
    <row r="81" spans="5:13" ht="15.75" x14ac:dyDescent="0.25">
      <c r="E81" s="1382"/>
      <c r="H81" s="1382"/>
    </row>
    <row r="82" spans="5:13" ht="15.75" x14ac:dyDescent="0.25">
      <c r="E82" s="1381"/>
      <c r="H82" s="1381"/>
    </row>
    <row r="83" spans="5:13" ht="15.75" x14ac:dyDescent="0.25">
      <c r="E83" s="1380"/>
      <c r="H83" s="1380"/>
    </row>
    <row r="84" spans="5:13" ht="15.75" x14ac:dyDescent="0.25">
      <c r="E84" s="1379"/>
      <c r="H84" s="1379"/>
    </row>
    <row r="85" spans="5:13" ht="15.75" x14ac:dyDescent="0.25">
      <c r="E85" s="1378"/>
      <c r="H85" s="1378"/>
    </row>
    <row r="86" spans="5:13" ht="15.75" x14ac:dyDescent="0.25">
      <c r="E86" s="1377"/>
      <c r="H86" s="1377"/>
    </row>
    <row r="87" spans="5:13" ht="15.75" x14ac:dyDescent="0.25">
      <c r="E87" s="1376"/>
      <c r="H87" s="1376"/>
    </row>
    <row r="88" spans="5:13" ht="15.75" x14ac:dyDescent="0.25">
      <c r="E88" s="1375"/>
      <c r="H88" s="1375"/>
    </row>
    <row r="89" spans="5:13" ht="15.75" x14ac:dyDescent="0.25">
      <c r="E89" s="1374"/>
      <c r="H89" s="1374"/>
    </row>
    <row r="90" spans="5:13" ht="15.75" x14ac:dyDescent="0.25">
      <c r="E90" s="1373"/>
      <c r="H90" s="1373"/>
    </row>
    <row r="91" spans="5:13" ht="15.75" x14ac:dyDescent="0.25">
      <c r="E91" s="1372"/>
      <c r="H91" s="1372"/>
    </row>
    <row r="92" spans="5:13" ht="15.75" x14ac:dyDescent="0.25">
      <c r="E92" s="1371"/>
      <c r="H92" s="1371"/>
    </row>
    <row r="93" spans="5:13" ht="15.75" x14ac:dyDescent="0.25">
      <c r="E93" s="1370"/>
      <c r="H93" s="1370"/>
    </row>
    <row r="94" spans="5:13" ht="15.75" x14ac:dyDescent="0.25">
      <c r="E94" s="1369"/>
      <c r="H94" s="1369"/>
    </row>
    <row r="95" spans="5:13" ht="15.75" x14ac:dyDescent="0.25">
      <c r="E95" s="1368"/>
      <c r="H95" s="1368"/>
    </row>
    <row r="96" spans="5:13" ht="15.75" x14ac:dyDescent="0.25">
      <c r="E96" s="1367"/>
      <c r="H96" s="1367"/>
      <c r="M96" s="1366" t="s">
        <v>8</v>
      </c>
    </row>
    <row r="97" spans="5:14" ht="15.75" x14ac:dyDescent="0.25">
      <c r="E97" s="1365"/>
      <c r="H97" s="1365"/>
    </row>
    <row r="98" spans="5:14" ht="15.75" x14ac:dyDescent="0.25">
      <c r="E98" s="1364"/>
      <c r="H98" s="1364"/>
    </row>
    <row r="99" spans="5:14" ht="15.75" x14ac:dyDescent="0.25">
      <c r="E99" s="1363"/>
      <c r="H99" s="1363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1362"/>
      <c r="B1" s="1361"/>
      <c r="C1" s="1361"/>
      <c r="D1" s="1360"/>
      <c r="E1" s="1361"/>
      <c r="F1" s="1361"/>
      <c r="G1" s="1361"/>
      <c r="H1" s="1361"/>
      <c r="I1" s="1360"/>
      <c r="J1" s="1361"/>
      <c r="K1" s="1361"/>
      <c r="L1" s="1361"/>
      <c r="M1" s="1361"/>
      <c r="N1" s="1361"/>
      <c r="O1" s="1361"/>
      <c r="P1" s="1359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1358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1357"/>
    </row>
    <row r="4" spans="1:16" ht="12.75" customHeight="1" x14ac:dyDescent="0.2">
      <c r="A4" s="10713" t="s">
        <v>114</v>
      </c>
      <c r="B4" s="10714"/>
      <c r="C4" s="10714"/>
      <c r="D4" s="10714"/>
      <c r="E4" s="10714"/>
      <c r="F4" s="10714"/>
      <c r="G4" s="10714"/>
      <c r="H4" s="10714"/>
      <c r="I4" s="10714"/>
      <c r="J4" s="1356"/>
      <c r="K4" s="1355"/>
      <c r="L4" s="1355"/>
      <c r="M4" s="1355"/>
      <c r="N4" s="1355"/>
      <c r="O4" s="1355"/>
      <c r="P4" s="1354"/>
    </row>
    <row r="5" spans="1:16" ht="12.75" customHeight="1" x14ac:dyDescent="0.2">
      <c r="A5" s="10718"/>
      <c r="B5" s="1353"/>
      <c r="C5" s="1353"/>
      <c r="D5" s="1352"/>
      <c r="E5" s="1353"/>
      <c r="F5" s="1353"/>
      <c r="G5" s="1353"/>
      <c r="H5" s="1353"/>
      <c r="I5" s="1352"/>
      <c r="J5" s="1353"/>
      <c r="K5" s="1353"/>
      <c r="L5" s="1353"/>
      <c r="M5" s="1353"/>
      <c r="N5" s="1353"/>
      <c r="O5" s="1353"/>
      <c r="P5" s="1351"/>
    </row>
    <row r="6" spans="1:16" ht="12.75" customHeight="1" x14ac:dyDescent="0.2">
      <c r="A6" s="10718" t="s">
        <v>2</v>
      </c>
      <c r="B6" s="1350"/>
      <c r="C6" s="1350"/>
      <c r="D6" s="1349"/>
      <c r="E6" s="1350"/>
      <c r="F6" s="1350"/>
      <c r="G6" s="1350"/>
      <c r="H6" s="1350"/>
      <c r="I6" s="1349"/>
      <c r="J6" s="1350"/>
      <c r="K6" s="1350"/>
      <c r="L6" s="1350"/>
      <c r="M6" s="1350"/>
      <c r="N6" s="1350"/>
      <c r="O6" s="1350"/>
      <c r="P6" s="1348"/>
    </row>
    <row r="7" spans="1:16" ht="12.75" customHeight="1" x14ac:dyDescent="0.2">
      <c r="A7" s="10718" t="s">
        <v>3</v>
      </c>
      <c r="B7" s="1347"/>
      <c r="C7" s="1347"/>
      <c r="D7" s="1346"/>
      <c r="E7" s="1347"/>
      <c r="F7" s="1347"/>
      <c r="G7" s="1347"/>
      <c r="H7" s="1347"/>
      <c r="I7" s="1346"/>
      <c r="J7" s="1347"/>
      <c r="K7" s="1347"/>
      <c r="L7" s="1347"/>
      <c r="M7" s="1347"/>
      <c r="N7" s="1347"/>
      <c r="O7" s="1347"/>
      <c r="P7" s="1345"/>
    </row>
    <row r="8" spans="1:16" ht="12.75" customHeight="1" x14ac:dyDescent="0.2">
      <c r="A8" s="10718" t="s">
        <v>4</v>
      </c>
      <c r="B8" s="1344"/>
      <c r="C8" s="1344"/>
      <c r="D8" s="1343"/>
      <c r="E8" s="1344"/>
      <c r="F8" s="1344"/>
      <c r="G8" s="1344"/>
      <c r="H8" s="1344"/>
      <c r="I8" s="1343"/>
      <c r="J8" s="1344"/>
      <c r="K8" s="1344"/>
      <c r="L8" s="1344"/>
      <c r="M8" s="1344"/>
      <c r="N8" s="1344"/>
      <c r="O8" s="1344"/>
      <c r="P8" s="1342"/>
    </row>
    <row r="9" spans="1:16" ht="12.75" customHeight="1" x14ac:dyDescent="0.2">
      <c r="A9" s="10718" t="s">
        <v>5</v>
      </c>
      <c r="B9" s="1341"/>
      <c r="C9" s="1341"/>
      <c r="D9" s="1340"/>
      <c r="E9" s="1341"/>
      <c r="F9" s="1341"/>
      <c r="G9" s="1341"/>
      <c r="H9" s="1341"/>
      <c r="I9" s="1340"/>
      <c r="J9" s="1341"/>
      <c r="K9" s="1341"/>
      <c r="L9" s="1341"/>
      <c r="M9" s="1341"/>
      <c r="N9" s="1341"/>
      <c r="O9" s="1341"/>
      <c r="P9" s="1339"/>
    </row>
    <row r="10" spans="1:16" ht="12.75" customHeight="1" x14ac:dyDescent="0.2">
      <c r="A10" s="10718" t="s">
        <v>6</v>
      </c>
      <c r="B10" s="1338"/>
      <c r="C10" s="1338"/>
      <c r="D10" s="1337"/>
      <c r="E10" s="1338"/>
      <c r="F10" s="1338"/>
      <c r="G10" s="1338"/>
      <c r="H10" s="1338"/>
      <c r="I10" s="1337"/>
      <c r="J10" s="1338"/>
      <c r="K10" s="1338"/>
      <c r="L10" s="1338"/>
      <c r="M10" s="1338"/>
      <c r="N10" s="1338"/>
      <c r="O10" s="1338"/>
      <c r="P10" s="1336"/>
    </row>
    <row r="11" spans="1:16" ht="12.75" customHeight="1" x14ac:dyDescent="0.2">
      <c r="A11" s="10718"/>
      <c r="B11" s="1335"/>
      <c r="C11" s="1335"/>
      <c r="D11" s="1334"/>
      <c r="E11" s="1335"/>
      <c r="F11" s="1335"/>
      <c r="G11" s="10715"/>
      <c r="H11" s="1335"/>
      <c r="I11" s="1334"/>
      <c r="J11" s="1335"/>
      <c r="K11" s="1335"/>
      <c r="L11" s="1335"/>
      <c r="M11" s="1335"/>
      <c r="N11" s="1335"/>
      <c r="O11" s="1335"/>
      <c r="P11" s="1333"/>
    </row>
    <row r="12" spans="1:16" ht="12.75" customHeight="1" x14ac:dyDescent="0.2">
      <c r="A12" s="10718" t="s">
        <v>115</v>
      </c>
      <c r="B12" s="1332"/>
      <c r="C12" s="1332"/>
      <c r="D12" s="1331"/>
      <c r="E12" s="1332" t="s">
        <v>8</v>
      </c>
      <c r="F12" s="1332"/>
      <c r="G12" s="1332"/>
      <c r="H12" s="1332"/>
      <c r="I12" s="1331"/>
      <c r="J12" s="1332"/>
      <c r="K12" s="1332"/>
      <c r="L12" s="1332"/>
      <c r="M12" s="1332"/>
      <c r="N12" s="10709" t="s">
        <v>116</v>
      </c>
      <c r="O12" s="1332"/>
      <c r="P12" s="1330"/>
    </row>
    <row r="13" spans="1:16" ht="12.75" customHeight="1" x14ac:dyDescent="0.2">
      <c r="A13" s="10718"/>
      <c r="B13" s="1329"/>
      <c r="C13" s="1329"/>
      <c r="D13" s="1328"/>
      <c r="E13" s="1329"/>
      <c r="F13" s="1329"/>
      <c r="G13" s="1329"/>
      <c r="H13" s="1329"/>
      <c r="I13" s="1328"/>
      <c r="J13" s="1329"/>
      <c r="K13" s="1329"/>
      <c r="L13" s="1329"/>
      <c r="M13" s="1329"/>
      <c r="N13" s="1329"/>
      <c r="O13" s="1329"/>
      <c r="P13" s="1327"/>
    </row>
    <row r="14" spans="1:16" ht="12.75" customHeight="1" x14ac:dyDescent="0.2">
      <c r="A14" s="10718" t="s">
        <v>10</v>
      </c>
      <c r="B14" s="1326"/>
      <c r="C14" s="1326"/>
      <c r="D14" s="1325"/>
      <c r="E14" s="1326"/>
      <c r="F14" s="1326"/>
      <c r="G14" s="1326"/>
      <c r="H14" s="1326"/>
      <c r="I14" s="1325"/>
      <c r="J14" s="1326"/>
      <c r="K14" s="1326"/>
      <c r="L14" s="1326"/>
      <c r="M14" s="1326"/>
      <c r="N14" s="1324"/>
      <c r="O14" s="1323"/>
      <c r="P14" s="1322"/>
    </row>
    <row r="15" spans="1:16" ht="12.75" customHeight="1" x14ac:dyDescent="0.2">
      <c r="A15" s="1321"/>
      <c r="B15" s="1320"/>
      <c r="C15" s="1320"/>
      <c r="D15" s="1319"/>
      <c r="E15" s="1320"/>
      <c r="F15" s="1320"/>
      <c r="G15" s="1320"/>
      <c r="H15" s="1320"/>
      <c r="I15" s="1319"/>
      <c r="J15" s="1320"/>
      <c r="K15" s="1320"/>
      <c r="L15" s="1320"/>
      <c r="M15" s="1320"/>
      <c r="N15" s="10716" t="s">
        <v>11</v>
      </c>
      <c r="O15" s="10717" t="s">
        <v>12</v>
      </c>
      <c r="P15" s="1318"/>
    </row>
    <row r="16" spans="1:16" ht="12.75" customHeight="1" x14ac:dyDescent="0.2">
      <c r="A16" s="1317" t="s">
        <v>13</v>
      </c>
      <c r="B16" s="1316"/>
      <c r="C16" s="1316"/>
      <c r="D16" s="1315"/>
      <c r="E16" s="1316"/>
      <c r="F16" s="1316"/>
      <c r="G16" s="1316"/>
      <c r="H16" s="1316"/>
      <c r="I16" s="1315"/>
      <c r="J16" s="1316"/>
      <c r="K16" s="1316"/>
      <c r="L16" s="1316"/>
      <c r="M16" s="1316"/>
      <c r="N16" s="1314"/>
      <c r="O16" s="1313"/>
      <c r="P16" s="1313"/>
    </row>
    <row r="17" spans="1:47" ht="12.75" customHeight="1" x14ac:dyDescent="0.2">
      <c r="A17" s="1312" t="s">
        <v>14</v>
      </c>
      <c r="B17" s="1311"/>
      <c r="C17" s="1311"/>
      <c r="D17" s="1310"/>
      <c r="E17" s="1311"/>
      <c r="F17" s="1311"/>
      <c r="G17" s="1311"/>
      <c r="H17" s="1311"/>
      <c r="I17" s="1310"/>
      <c r="J17" s="1311"/>
      <c r="K17" s="1311"/>
      <c r="L17" s="1311"/>
      <c r="M17" s="1311"/>
      <c r="N17" s="8501" t="s">
        <v>15</v>
      </c>
      <c r="O17" s="8502" t="s">
        <v>111</v>
      </c>
      <c r="P17" s="1309"/>
    </row>
    <row r="18" spans="1:47" ht="12.75" customHeight="1" x14ac:dyDescent="0.2">
      <c r="A18" s="1308"/>
      <c r="B18" s="1307"/>
      <c r="C18" s="1307"/>
      <c r="D18" s="1306"/>
      <c r="E18" s="1307"/>
      <c r="F18" s="1307"/>
      <c r="G18" s="1307"/>
      <c r="H18" s="1307"/>
      <c r="I18" s="1306"/>
      <c r="J18" s="1307"/>
      <c r="K18" s="1307"/>
      <c r="L18" s="1307"/>
      <c r="M18" s="1307"/>
      <c r="N18" s="8501"/>
      <c r="O18" s="8502"/>
      <c r="P18" s="1305" t="s">
        <v>8</v>
      </c>
    </row>
    <row r="19" spans="1:47" ht="12.75" customHeight="1" x14ac:dyDescent="0.2">
      <c r="A19" s="1304"/>
      <c r="B19" s="1303"/>
      <c r="C19" s="1303"/>
      <c r="D19" s="1302"/>
      <c r="E19" s="1303"/>
      <c r="F19" s="1303"/>
      <c r="G19" s="1303"/>
      <c r="H19" s="1303"/>
      <c r="I19" s="1302"/>
      <c r="J19" s="1303"/>
      <c r="K19" s="10742"/>
      <c r="L19" s="1303" t="s">
        <v>17</v>
      </c>
      <c r="M19" s="1303"/>
      <c r="N19" s="1301"/>
      <c r="O19" s="1300"/>
      <c r="P19" s="1299"/>
      <c r="AU19" s="10737"/>
    </row>
    <row r="20" spans="1:47" ht="12.75" customHeight="1" x14ac:dyDescent="0.2">
      <c r="A20" s="1298"/>
      <c r="B20" s="1297"/>
      <c r="C20" s="1297"/>
      <c r="D20" s="1296"/>
      <c r="E20" s="1297"/>
      <c r="F20" s="1297"/>
      <c r="G20" s="1297"/>
      <c r="H20" s="1297"/>
      <c r="I20" s="1296"/>
      <c r="J20" s="1297"/>
      <c r="K20" s="1297"/>
      <c r="L20" s="1297"/>
      <c r="M20" s="1297"/>
      <c r="N20" s="1295"/>
      <c r="O20" s="1294"/>
      <c r="P20" s="1293"/>
    </row>
    <row r="21" spans="1:47" ht="12.75" customHeight="1" x14ac:dyDescent="0.2">
      <c r="A21" s="10718"/>
      <c r="B21" s="1292"/>
      <c r="C21" s="10719"/>
      <c r="D21" s="10719"/>
      <c r="E21" s="1292"/>
      <c r="F21" s="1292"/>
      <c r="G21" s="1292"/>
      <c r="H21" s="1292" t="s">
        <v>8</v>
      </c>
      <c r="I21" s="1291"/>
      <c r="J21" s="1292"/>
      <c r="K21" s="1292"/>
      <c r="L21" s="1292"/>
      <c r="M21" s="1292"/>
      <c r="N21" s="1290"/>
      <c r="O21" s="1289"/>
      <c r="P21" s="1288"/>
    </row>
    <row r="22" spans="1:47" ht="12.75" customHeight="1" x14ac:dyDescent="0.2">
      <c r="A22" s="1287"/>
      <c r="B22" s="1286"/>
      <c r="C22" s="1286"/>
      <c r="D22" s="1285"/>
      <c r="E22" s="1286"/>
      <c r="F22" s="1286"/>
      <c r="G22" s="1286"/>
      <c r="H22" s="1286"/>
      <c r="I22" s="1285"/>
      <c r="J22" s="1286"/>
      <c r="K22" s="1286"/>
      <c r="L22" s="1286"/>
      <c r="M22" s="1286"/>
      <c r="N22" s="1286"/>
      <c r="O22" s="1286"/>
      <c r="P22" s="1284"/>
    </row>
    <row r="23" spans="1:47" ht="12.75" customHeight="1" x14ac:dyDescent="0.2">
      <c r="A23" s="10718" t="s">
        <v>18</v>
      </c>
      <c r="B23" s="1283"/>
      <c r="C23" s="1283"/>
      <c r="D23" s="1282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1283"/>
      <c r="N23" s="1283"/>
      <c r="O23" s="1283"/>
      <c r="P23" s="1281"/>
    </row>
    <row r="24" spans="1:47" ht="15.75" x14ac:dyDescent="0.25">
      <c r="A24" s="1280"/>
      <c r="B24" s="1279"/>
      <c r="C24" s="1279"/>
      <c r="D24" s="1278"/>
      <c r="E24" s="1277" t="s">
        <v>20</v>
      </c>
      <c r="F24" s="1277"/>
      <c r="G24" s="1277"/>
      <c r="H24" s="1277"/>
      <c r="I24" s="1277"/>
      <c r="J24" s="1277"/>
      <c r="K24" s="1277"/>
      <c r="L24" s="1277"/>
      <c r="M24" s="1279"/>
      <c r="N24" s="1279"/>
      <c r="O24" s="1279"/>
      <c r="P24" s="1276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1275"/>
      <c r="P25" s="1274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1273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1272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1271">
        <f t="shared" ref="E28:E59" si="0">D28*(100-2.46)/100</f>
        <v>6827.8</v>
      </c>
      <c r="F28" s="10738">
        <v>33</v>
      </c>
      <c r="G28" s="10739">
        <v>8</v>
      </c>
      <c r="H28" s="10739">
        <v>8.15</v>
      </c>
      <c r="I28" s="10737">
        <v>7000</v>
      </c>
      <c r="J28" s="1271">
        <f t="shared" ref="J28:J59" si="1">I28*(100-2.46)/100</f>
        <v>6827.8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1271">
        <f t="shared" ref="O28:O59" si="2">N28*(100-2.46)/100</f>
        <v>6827.8</v>
      </c>
      <c r="P28" s="1270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1269">
        <f t="shared" si="0"/>
        <v>6827.8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1269">
        <f t="shared" si="1"/>
        <v>6827.8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1269">
        <f t="shared" si="2"/>
        <v>6827.8</v>
      </c>
      <c r="P29" s="1268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1267">
        <f t="shared" si="0"/>
        <v>6827.8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1267">
        <f t="shared" si="1"/>
        <v>6827.8</v>
      </c>
      <c r="K30" s="10738">
        <v>67</v>
      </c>
      <c r="L30" s="10739">
        <v>16.3</v>
      </c>
      <c r="M30" s="10739">
        <v>16.45</v>
      </c>
      <c r="N30" s="10737">
        <v>7000</v>
      </c>
      <c r="O30" s="1267">
        <f t="shared" si="2"/>
        <v>6827.8</v>
      </c>
      <c r="P30" s="1266"/>
      <c r="V30" s="1265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1264">
        <f t="shared" si="0"/>
        <v>6827.8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1264">
        <f t="shared" si="1"/>
        <v>6827.8</v>
      </c>
      <c r="K31" s="10738">
        <v>68</v>
      </c>
      <c r="L31" s="10739">
        <v>16.45</v>
      </c>
      <c r="M31" s="10739">
        <v>17</v>
      </c>
      <c r="N31" s="10737">
        <v>7000</v>
      </c>
      <c r="O31" s="1264">
        <f t="shared" si="2"/>
        <v>6827.8</v>
      </c>
      <c r="P31" s="1263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1262">
        <f t="shared" si="0"/>
        <v>6827.8</v>
      </c>
      <c r="F32" s="10738">
        <v>37</v>
      </c>
      <c r="G32" s="10739">
        <v>9</v>
      </c>
      <c r="H32" s="10739">
        <v>9.15</v>
      </c>
      <c r="I32" s="10737">
        <v>7000</v>
      </c>
      <c r="J32" s="1262">
        <f t="shared" si="1"/>
        <v>6827.8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1262">
        <f t="shared" si="2"/>
        <v>6827.8</v>
      </c>
      <c r="P32" s="1261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1260">
        <f t="shared" si="0"/>
        <v>6827.8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1260">
        <f t="shared" si="1"/>
        <v>6827.8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1260">
        <f t="shared" si="2"/>
        <v>6827.8</v>
      </c>
      <c r="P33" s="1259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1258">
        <f t="shared" si="0"/>
        <v>6827.8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1258">
        <f t="shared" si="1"/>
        <v>6827.8</v>
      </c>
      <c r="K34" s="10738">
        <v>71</v>
      </c>
      <c r="L34" s="10739">
        <v>17.3</v>
      </c>
      <c r="M34" s="10739">
        <v>17.45</v>
      </c>
      <c r="N34" s="10737">
        <v>7000</v>
      </c>
      <c r="O34" s="1258">
        <f t="shared" si="2"/>
        <v>6827.8</v>
      </c>
      <c r="P34" s="1257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1256">
        <f t="shared" si="0"/>
        <v>6827.8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1256">
        <f t="shared" si="1"/>
        <v>6827.8</v>
      </c>
      <c r="K35" s="10738">
        <v>72</v>
      </c>
      <c r="L35" s="10736">
        <v>17.45</v>
      </c>
      <c r="M35" s="10739">
        <v>18</v>
      </c>
      <c r="N35" s="10737">
        <v>7000</v>
      </c>
      <c r="O35" s="1256">
        <f t="shared" si="2"/>
        <v>6827.8</v>
      </c>
      <c r="P35" s="1255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1254">
        <f t="shared" si="0"/>
        <v>6827.8</v>
      </c>
      <c r="F36" s="10738">
        <v>41</v>
      </c>
      <c r="G36" s="10739">
        <v>10</v>
      </c>
      <c r="H36" s="10736">
        <v>10.15</v>
      </c>
      <c r="I36" s="10737">
        <v>7000</v>
      </c>
      <c r="J36" s="1254">
        <f t="shared" si="1"/>
        <v>6827.8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1254">
        <f t="shared" si="2"/>
        <v>6827.8</v>
      </c>
      <c r="P36" s="1253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1252">
        <f t="shared" si="0"/>
        <v>6827.8</v>
      </c>
      <c r="F37" s="10738">
        <v>42</v>
      </c>
      <c r="G37" s="10739">
        <v>10.15</v>
      </c>
      <c r="H37" s="10736">
        <v>10.3</v>
      </c>
      <c r="I37" s="10737">
        <v>7000</v>
      </c>
      <c r="J37" s="1252">
        <f t="shared" si="1"/>
        <v>6827.8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1252">
        <f t="shared" si="2"/>
        <v>6827.8</v>
      </c>
      <c r="P37" s="1251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1250">
        <f t="shared" si="0"/>
        <v>6827.8</v>
      </c>
      <c r="F38" s="10738">
        <v>43</v>
      </c>
      <c r="G38" s="10739">
        <v>10.3</v>
      </c>
      <c r="H38" s="10736">
        <v>10.45</v>
      </c>
      <c r="I38" s="10737">
        <v>7000</v>
      </c>
      <c r="J38" s="1250">
        <f t="shared" si="1"/>
        <v>6827.8</v>
      </c>
      <c r="K38" s="10738">
        <v>75</v>
      </c>
      <c r="L38" s="10736">
        <v>18.3</v>
      </c>
      <c r="M38" s="10739">
        <v>18.45</v>
      </c>
      <c r="N38" s="10737">
        <v>7000</v>
      </c>
      <c r="O38" s="1250">
        <f t="shared" si="2"/>
        <v>6827.8</v>
      </c>
      <c r="P38" s="1249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1248">
        <f t="shared" si="0"/>
        <v>6827.8</v>
      </c>
      <c r="F39" s="10738">
        <v>44</v>
      </c>
      <c r="G39" s="10739">
        <v>10.45</v>
      </c>
      <c r="H39" s="10736">
        <v>11</v>
      </c>
      <c r="I39" s="10737">
        <v>7000</v>
      </c>
      <c r="J39" s="1248">
        <f t="shared" si="1"/>
        <v>6827.8</v>
      </c>
      <c r="K39" s="10738">
        <v>76</v>
      </c>
      <c r="L39" s="10736">
        <v>18.45</v>
      </c>
      <c r="M39" s="10739">
        <v>19</v>
      </c>
      <c r="N39" s="10737">
        <v>7000</v>
      </c>
      <c r="O39" s="1248">
        <f t="shared" si="2"/>
        <v>6827.8</v>
      </c>
      <c r="P39" s="1247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1246">
        <f t="shared" si="0"/>
        <v>6827.8</v>
      </c>
      <c r="F40" s="10738">
        <v>45</v>
      </c>
      <c r="G40" s="10739">
        <v>11</v>
      </c>
      <c r="H40" s="10736">
        <v>11.15</v>
      </c>
      <c r="I40" s="10737">
        <v>7000</v>
      </c>
      <c r="J40" s="1246">
        <f t="shared" si="1"/>
        <v>6827.8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1246">
        <f t="shared" si="2"/>
        <v>6827.8</v>
      </c>
      <c r="P40" s="1245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1244">
        <f t="shared" si="0"/>
        <v>6827.8</v>
      </c>
      <c r="F41" s="10738">
        <v>46</v>
      </c>
      <c r="G41" s="10739">
        <v>11.15</v>
      </c>
      <c r="H41" s="10736">
        <v>11.3</v>
      </c>
      <c r="I41" s="10737">
        <v>7000</v>
      </c>
      <c r="J41" s="1244">
        <f t="shared" si="1"/>
        <v>6827.8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1244">
        <f t="shared" si="2"/>
        <v>6827.8</v>
      </c>
      <c r="P41" s="1243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1242">
        <f t="shared" si="0"/>
        <v>6827.8</v>
      </c>
      <c r="F42" s="10738">
        <v>47</v>
      </c>
      <c r="G42" s="10739">
        <v>11.3</v>
      </c>
      <c r="H42" s="10736">
        <v>11.45</v>
      </c>
      <c r="I42" s="10737">
        <v>7000</v>
      </c>
      <c r="J42" s="1242">
        <f t="shared" si="1"/>
        <v>6827.8</v>
      </c>
      <c r="K42" s="10738">
        <v>79</v>
      </c>
      <c r="L42" s="10736">
        <v>19.3</v>
      </c>
      <c r="M42" s="10739">
        <v>19.45</v>
      </c>
      <c r="N42" s="10737">
        <v>7000</v>
      </c>
      <c r="O42" s="1242">
        <f t="shared" si="2"/>
        <v>6827.8</v>
      </c>
      <c r="P42" s="1241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1240">
        <f t="shared" si="0"/>
        <v>6827.8</v>
      </c>
      <c r="F43" s="10738">
        <v>48</v>
      </c>
      <c r="G43" s="10739">
        <v>11.45</v>
      </c>
      <c r="H43" s="10736">
        <v>12</v>
      </c>
      <c r="I43" s="10737">
        <v>7000</v>
      </c>
      <c r="J43" s="1240">
        <f t="shared" si="1"/>
        <v>6827.8</v>
      </c>
      <c r="K43" s="10738">
        <v>80</v>
      </c>
      <c r="L43" s="10736">
        <v>19.45</v>
      </c>
      <c r="M43" s="10736">
        <v>20</v>
      </c>
      <c r="N43" s="10737">
        <v>7000</v>
      </c>
      <c r="O43" s="1240">
        <f t="shared" si="2"/>
        <v>6827.8</v>
      </c>
      <c r="P43" s="1239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1238">
        <f t="shared" si="0"/>
        <v>6827.8</v>
      </c>
      <c r="F44" s="10738">
        <v>49</v>
      </c>
      <c r="G44" s="10739">
        <v>12</v>
      </c>
      <c r="H44" s="10736">
        <v>12.15</v>
      </c>
      <c r="I44" s="10737">
        <v>7000</v>
      </c>
      <c r="J44" s="1238">
        <f t="shared" si="1"/>
        <v>6827.8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1238">
        <f t="shared" si="2"/>
        <v>6827.8</v>
      </c>
      <c r="P44" s="1237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1236">
        <f t="shared" si="0"/>
        <v>6827.8</v>
      </c>
      <c r="F45" s="10738">
        <v>50</v>
      </c>
      <c r="G45" s="10739">
        <v>12.15</v>
      </c>
      <c r="H45" s="10736">
        <v>12.3</v>
      </c>
      <c r="I45" s="10737">
        <v>7000</v>
      </c>
      <c r="J45" s="1236">
        <f t="shared" si="1"/>
        <v>6827.8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1236">
        <f t="shared" si="2"/>
        <v>6827.8</v>
      </c>
      <c r="P45" s="1235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1234">
        <f t="shared" si="0"/>
        <v>6827.8</v>
      </c>
      <c r="F46" s="10738">
        <v>51</v>
      </c>
      <c r="G46" s="10739">
        <v>12.3</v>
      </c>
      <c r="H46" s="10736">
        <v>12.45</v>
      </c>
      <c r="I46" s="10737">
        <v>7000</v>
      </c>
      <c r="J46" s="1234">
        <f t="shared" si="1"/>
        <v>6827.8</v>
      </c>
      <c r="K46" s="10738">
        <v>83</v>
      </c>
      <c r="L46" s="10736">
        <v>20.3</v>
      </c>
      <c r="M46" s="10739">
        <v>20.45</v>
      </c>
      <c r="N46" s="10737">
        <v>7000</v>
      </c>
      <c r="O46" s="1234">
        <f t="shared" si="2"/>
        <v>6827.8</v>
      </c>
      <c r="P46" s="1233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1232">
        <f t="shared" si="0"/>
        <v>6827.8</v>
      </c>
      <c r="F47" s="10738">
        <v>52</v>
      </c>
      <c r="G47" s="10739">
        <v>12.45</v>
      </c>
      <c r="H47" s="10736">
        <v>13</v>
      </c>
      <c r="I47" s="10737">
        <v>7000</v>
      </c>
      <c r="J47" s="1232">
        <f t="shared" si="1"/>
        <v>6827.8</v>
      </c>
      <c r="K47" s="10738">
        <v>84</v>
      </c>
      <c r="L47" s="10736">
        <v>20.45</v>
      </c>
      <c r="M47" s="10739">
        <v>21</v>
      </c>
      <c r="N47" s="10737">
        <v>7000</v>
      </c>
      <c r="O47" s="1232">
        <f t="shared" si="2"/>
        <v>6827.8</v>
      </c>
      <c r="P47" s="1231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1230">
        <f t="shared" si="0"/>
        <v>6827.8</v>
      </c>
      <c r="F48" s="10738">
        <v>53</v>
      </c>
      <c r="G48" s="10739">
        <v>13</v>
      </c>
      <c r="H48" s="10736">
        <v>13.15</v>
      </c>
      <c r="I48" s="10737">
        <v>7000</v>
      </c>
      <c r="J48" s="1230">
        <f t="shared" si="1"/>
        <v>6827.8</v>
      </c>
      <c r="K48" s="10738">
        <v>85</v>
      </c>
      <c r="L48" s="10736">
        <v>21</v>
      </c>
      <c r="M48" s="10739">
        <v>21.15</v>
      </c>
      <c r="N48" s="10737">
        <v>7000</v>
      </c>
      <c r="O48" s="1230">
        <f t="shared" si="2"/>
        <v>6827.8</v>
      </c>
      <c r="P48" s="1229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1228">
        <f t="shared" si="0"/>
        <v>6827.8</v>
      </c>
      <c r="F49" s="10738">
        <v>54</v>
      </c>
      <c r="G49" s="10739">
        <v>13.15</v>
      </c>
      <c r="H49" s="10736">
        <v>13.3</v>
      </c>
      <c r="I49" s="10737">
        <v>7000</v>
      </c>
      <c r="J49" s="1228">
        <f t="shared" si="1"/>
        <v>6827.8</v>
      </c>
      <c r="K49" s="10738">
        <v>86</v>
      </c>
      <c r="L49" s="10736">
        <v>21.15</v>
      </c>
      <c r="M49" s="10739">
        <v>21.3</v>
      </c>
      <c r="N49" s="10737">
        <v>7000</v>
      </c>
      <c r="O49" s="1228">
        <f t="shared" si="2"/>
        <v>6827.8</v>
      </c>
      <c r="P49" s="1227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1226">
        <f t="shared" si="0"/>
        <v>6827.8</v>
      </c>
      <c r="F50" s="10738">
        <v>55</v>
      </c>
      <c r="G50" s="10739">
        <v>13.3</v>
      </c>
      <c r="H50" s="10736">
        <v>13.45</v>
      </c>
      <c r="I50" s="10737">
        <v>7000</v>
      </c>
      <c r="J50" s="1226">
        <f t="shared" si="1"/>
        <v>6827.8</v>
      </c>
      <c r="K50" s="10738">
        <v>87</v>
      </c>
      <c r="L50" s="10736">
        <v>21.3</v>
      </c>
      <c r="M50" s="10739">
        <v>21.45</v>
      </c>
      <c r="N50" s="10737">
        <v>7000</v>
      </c>
      <c r="O50" s="1226">
        <f t="shared" si="2"/>
        <v>6827.8</v>
      </c>
      <c r="P50" s="1225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1224">
        <f t="shared" si="0"/>
        <v>6827.8</v>
      </c>
      <c r="F51" s="10738">
        <v>56</v>
      </c>
      <c r="G51" s="10739">
        <v>13.45</v>
      </c>
      <c r="H51" s="10736">
        <v>14</v>
      </c>
      <c r="I51" s="10737">
        <v>7000</v>
      </c>
      <c r="J51" s="1224">
        <f t="shared" si="1"/>
        <v>6827.8</v>
      </c>
      <c r="K51" s="10738">
        <v>88</v>
      </c>
      <c r="L51" s="10736">
        <v>21.45</v>
      </c>
      <c r="M51" s="10739">
        <v>22</v>
      </c>
      <c r="N51" s="10737">
        <v>7000</v>
      </c>
      <c r="O51" s="1224">
        <f t="shared" si="2"/>
        <v>6827.8</v>
      </c>
      <c r="P51" s="1223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1222">
        <f t="shared" si="0"/>
        <v>6827.8</v>
      </c>
      <c r="F52" s="10738">
        <v>57</v>
      </c>
      <c r="G52" s="10739">
        <v>14</v>
      </c>
      <c r="H52" s="10736">
        <v>14.15</v>
      </c>
      <c r="I52" s="10737">
        <v>7000</v>
      </c>
      <c r="J52" s="1222">
        <f t="shared" si="1"/>
        <v>6827.8</v>
      </c>
      <c r="K52" s="10738">
        <v>89</v>
      </c>
      <c r="L52" s="10736">
        <v>22</v>
      </c>
      <c r="M52" s="10739">
        <v>22.15</v>
      </c>
      <c r="N52" s="10737">
        <v>7000</v>
      </c>
      <c r="O52" s="1222">
        <f t="shared" si="2"/>
        <v>6827.8</v>
      </c>
      <c r="P52" s="1221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1220">
        <f t="shared" si="0"/>
        <v>6827.8</v>
      </c>
      <c r="F53" s="10738">
        <v>58</v>
      </c>
      <c r="G53" s="10739">
        <v>14.15</v>
      </c>
      <c r="H53" s="10736">
        <v>14.3</v>
      </c>
      <c r="I53" s="10737">
        <v>7000</v>
      </c>
      <c r="J53" s="1220">
        <f t="shared" si="1"/>
        <v>6827.8</v>
      </c>
      <c r="K53" s="10738">
        <v>90</v>
      </c>
      <c r="L53" s="10736">
        <v>22.15</v>
      </c>
      <c r="M53" s="10739">
        <v>22.3</v>
      </c>
      <c r="N53" s="10737">
        <v>7000</v>
      </c>
      <c r="O53" s="1220">
        <f t="shared" si="2"/>
        <v>6827.8</v>
      </c>
      <c r="P53" s="1219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1218">
        <f t="shared" si="0"/>
        <v>6827.8</v>
      </c>
      <c r="F54" s="10738">
        <v>59</v>
      </c>
      <c r="G54" s="10739">
        <v>14.3</v>
      </c>
      <c r="H54" s="10736">
        <v>14.45</v>
      </c>
      <c r="I54" s="10737">
        <v>7000</v>
      </c>
      <c r="J54" s="1218">
        <f t="shared" si="1"/>
        <v>6827.8</v>
      </c>
      <c r="K54" s="10738">
        <v>91</v>
      </c>
      <c r="L54" s="10736">
        <v>22.3</v>
      </c>
      <c r="M54" s="10739">
        <v>22.45</v>
      </c>
      <c r="N54" s="10737">
        <v>7000</v>
      </c>
      <c r="O54" s="1218">
        <f t="shared" si="2"/>
        <v>6827.8</v>
      </c>
      <c r="P54" s="1217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1216">
        <f t="shared" si="0"/>
        <v>6827.8</v>
      </c>
      <c r="F55" s="10738">
        <v>60</v>
      </c>
      <c r="G55" s="10739">
        <v>14.45</v>
      </c>
      <c r="H55" s="10739">
        <v>15</v>
      </c>
      <c r="I55" s="10737">
        <v>7000</v>
      </c>
      <c r="J55" s="1216">
        <f t="shared" si="1"/>
        <v>6827.8</v>
      </c>
      <c r="K55" s="10738">
        <v>92</v>
      </c>
      <c r="L55" s="10736">
        <v>22.45</v>
      </c>
      <c r="M55" s="10739">
        <v>23</v>
      </c>
      <c r="N55" s="10737">
        <v>7000</v>
      </c>
      <c r="O55" s="1216">
        <f t="shared" si="2"/>
        <v>6827.8</v>
      </c>
      <c r="P55" s="1215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1214">
        <f t="shared" si="0"/>
        <v>6827.8</v>
      </c>
      <c r="F56" s="10738">
        <v>61</v>
      </c>
      <c r="G56" s="10739">
        <v>15</v>
      </c>
      <c r="H56" s="10739">
        <v>15.15</v>
      </c>
      <c r="I56" s="10737">
        <v>7000</v>
      </c>
      <c r="J56" s="1214">
        <f t="shared" si="1"/>
        <v>6827.8</v>
      </c>
      <c r="K56" s="10738">
        <v>93</v>
      </c>
      <c r="L56" s="10736">
        <v>23</v>
      </c>
      <c r="M56" s="10739">
        <v>23.15</v>
      </c>
      <c r="N56" s="10737">
        <v>7000</v>
      </c>
      <c r="O56" s="1214">
        <f t="shared" si="2"/>
        <v>6827.8</v>
      </c>
      <c r="P56" s="1213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1212">
        <f t="shared" si="0"/>
        <v>6827.8</v>
      </c>
      <c r="F57" s="10738">
        <v>62</v>
      </c>
      <c r="G57" s="10739">
        <v>15.15</v>
      </c>
      <c r="H57" s="10739">
        <v>15.3</v>
      </c>
      <c r="I57" s="10737">
        <v>7000</v>
      </c>
      <c r="J57" s="1212">
        <f t="shared" si="1"/>
        <v>6827.8</v>
      </c>
      <c r="K57" s="10738">
        <v>94</v>
      </c>
      <c r="L57" s="10739">
        <v>23.15</v>
      </c>
      <c r="M57" s="10739">
        <v>23.3</v>
      </c>
      <c r="N57" s="10737">
        <v>7000</v>
      </c>
      <c r="O57" s="1212">
        <f t="shared" si="2"/>
        <v>6827.8</v>
      </c>
      <c r="P57" s="1211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1210">
        <f t="shared" si="0"/>
        <v>6827.8</v>
      </c>
      <c r="F58" s="10738">
        <v>63</v>
      </c>
      <c r="G58" s="10739">
        <v>15.3</v>
      </c>
      <c r="H58" s="10739">
        <v>15.45</v>
      </c>
      <c r="I58" s="10737">
        <v>7000</v>
      </c>
      <c r="J58" s="1210">
        <f t="shared" si="1"/>
        <v>6827.8</v>
      </c>
      <c r="K58" s="10738">
        <v>95</v>
      </c>
      <c r="L58" s="10739">
        <v>23.3</v>
      </c>
      <c r="M58" s="10739">
        <v>23.45</v>
      </c>
      <c r="N58" s="10737">
        <v>7000</v>
      </c>
      <c r="O58" s="1210">
        <f t="shared" si="2"/>
        <v>6827.8</v>
      </c>
      <c r="P58" s="1209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1208">
        <f t="shared" si="0"/>
        <v>6827.8</v>
      </c>
      <c r="F59" s="10738">
        <v>64</v>
      </c>
      <c r="G59" s="10739">
        <v>15.45</v>
      </c>
      <c r="H59" s="10739">
        <v>16</v>
      </c>
      <c r="I59" s="10737">
        <v>7000</v>
      </c>
      <c r="J59" s="1208">
        <f t="shared" si="1"/>
        <v>6827.8</v>
      </c>
      <c r="K59" s="10738">
        <v>96</v>
      </c>
      <c r="L59" s="10739">
        <v>23.45</v>
      </c>
      <c r="M59" s="10739">
        <v>24</v>
      </c>
      <c r="N59" s="10737">
        <v>7000</v>
      </c>
      <c r="O59" s="1208">
        <f t="shared" si="2"/>
        <v>6827.8</v>
      </c>
      <c r="P59" s="1207"/>
      <c r="Q59" s="1583">
        <f>AVERAGE(D28:D59,I28:I59,N28:N59)/1000</f>
        <v>7</v>
      </c>
    </row>
    <row r="60" spans="1:17" x14ac:dyDescent="0.2">
      <c r="A60" s="10718" t="s">
        <v>27</v>
      </c>
      <c r="B60" s="1206"/>
      <c r="C60" s="1206"/>
      <c r="D60" s="1205">
        <f>SUM(D28:D59)</f>
        <v>224000</v>
      </c>
      <c r="E60" s="1204">
        <f>SUM(E28:E59)</f>
        <v>218489.59999999989</v>
      </c>
      <c r="F60" s="1206"/>
      <c r="G60" s="1206"/>
      <c r="H60" s="1206"/>
      <c r="I60" s="1205">
        <f>SUM(I28:I59)</f>
        <v>224000</v>
      </c>
      <c r="J60" s="1203">
        <f>SUM(J28:J59)</f>
        <v>218489.59999999989</v>
      </c>
      <c r="K60" s="1206"/>
      <c r="L60" s="1206"/>
      <c r="M60" s="1206"/>
      <c r="N60" s="1206">
        <f>SUM(N28:N59)</f>
        <v>224000</v>
      </c>
      <c r="O60" s="1203">
        <f>SUM(O28:O59)</f>
        <v>218489.59999999989</v>
      </c>
      <c r="P60" s="1202"/>
    </row>
    <row r="64" spans="1:17" x14ac:dyDescent="0.2">
      <c r="A64" s="1583" t="s">
        <v>117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1201"/>
      <c r="B66" s="1200"/>
      <c r="C66" s="1200"/>
      <c r="D66" s="1199"/>
      <c r="E66" s="1200"/>
      <c r="F66" s="1200"/>
      <c r="G66" s="1200"/>
      <c r="H66" s="1200"/>
      <c r="I66" s="1199"/>
      <c r="J66" s="10741"/>
      <c r="K66" s="1200"/>
      <c r="L66" s="1200"/>
      <c r="M66" s="1200"/>
      <c r="N66" s="1200"/>
      <c r="O66" s="1200"/>
      <c r="P66" s="1198"/>
    </row>
    <row r="67" spans="1:16" x14ac:dyDescent="0.2">
      <c r="A67" s="10740" t="s">
        <v>113</v>
      </c>
      <c r="B67" s="1197"/>
      <c r="C67" s="1197"/>
      <c r="D67" s="1196"/>
      <c r="E67" s="1195"/>
      <c r="F67" s="1197"/>
      <c r="G67" s="1197"/>
      <c r="H67" s="1195"/>
      <c r="I67" s="1196"/>
      <c r="J67" s="10741"/>
      <c r="K67" s="1197"/>
      <c r="L67" s="1197"/>
      <c r="M67" s="1197"/>
      <c r="N67" s="1197"/>
      <c r="O67" s="1197"/>
      <c r="P67" s="1194"/>
    </row>
    <row r="68" spans="1:16" x14ac:dyDescent="0.2">
      <c r="A68" s="1193"/>
      <c r="B68" s="1192"/>
      <c r="C68" s="1192"/>
      <c r="D68" s="1192"/>
      <c r="E68" s="1192"/>
      <c r="F68" s="1192"/>
      <c r="G68" s="1192"/>
      <c r="H68" s="1192"/>
      <c r="I68" s="1192"/>
      <c r="J68" s="1192"/>
      <c r="K68" s="1192"/>
      <c r="L68" s="1191"/>
      <c r="M68" s="1191"/>
      <c r="N68" s="1191"/>
      <c r="O68" s="1191"/>
      <c r="P68" s="1190"/>
    </row>
    <row r="69" spans="1:16" x14ac:dyDescent="0.2">
      <c r="A69" s="10740"/>
      <c r="B69" s="1189"/>
      <c r="C69" s="1189"/>
      <c r="D69" s="1188"/>
      <c r="E69" s="1187"/>
      <c r="F69" s="1189"/>
      <c r="G69" s="1189"/>
      <c r="H69" s="1187"/>
      <c r="I69" s="1188"/>
      <c r="J69" s="10741"/>
      <c r="K69" s="1189"/>
      <c r="L69" s="1189"/>
      <c r="M69" s="1189"/>
      <c r="N69" s="1189"/>
      <c r="O69" s="1189"/>
      <c r="P69" s="1186"/>
    </row>
    <row r="70" spans="1:16" x14ac:dyDescent="0.2">
      <c r="A70" s="1185"/>
      <c r="B70" s="1184"/>
      <c r="C70" s="1184"/>
      <c r="D70" s="1183"/>
      <c r="E70" s="1182"/>
      <c r="F70" s="1184"/>
      <c r="G70" s="1184"/>
      <c r="H70" s="1182"/>
      <c r="I70" s="1183"/>
      <c r="J70" s="1184"/>
      <c r="K70" s="1184"/>
      <c r="L70" s="1184"/>
      <c r="M70" s="1184"/>
      <c r="N70" s="1184"/>
      <c r="O70" s="1184"/>
      <c r="P70" s="1181"/>
    </row>
    <row r="71" spans="1:16" x14ac:dyDescent="0.2">
      <c r="A71" s="1180"/>
      <c r="B71" s="1179"/>
      <c r="C71" s="1179"/>
      <c r="D71" s="1178"/>
      <c r="E71" s="1177"/>
      <c r="F71" s="1179"/>
      <c r="G71" s="1179"/>
      <c r="H71" s="1177"/>
      <c r="I71" s="1178"/>
      <c r="J71" s="1179"/>
      <c r="K71" s="1179"/>
      <c r="L71" s="1179"/>
      <c r="M71" s="1179"/>
      <c r="N71" s="1179"/>
      <c r="O71" s="1179"/>
      <c r="P71" s="1176"/>
    </row>
    <row r="72" spans="1:16" x14ac:dyDescent="0.2">
      <c r="A72" s="1175"/>
      <c r="B72" s="1174"/>
      <c r="C72" s="1174"/>
      <c r="D72" s="1173"/>
      <c r="E72" s="1172"/>
      <c r="F72" s="1174"/>
      <c r="G72" s="1174"/>
      <c r="H72" s="1172"/>
      <c r="I72" s="1173"/>
      <c r="J72" s="1174"/>
      <c r="K72" s="1174"/>
      <c r="L72" s="1174"/>
      <c r="M72" s="1174" t="s">
        <v>29</v>
      </c>
      <c r="N72" s="1174"/>
      <c r="O72" s="1174"/>
      <c r="P72" s="1171"/>
    </row>
    <row r="73" spans="1:16" x14ac:dyDescent="0.2">
      <c r="A73" s="1170"/>
      <c r="B73" s="1169"/>
      <c r="C73" s="1169"/>
      <c r="D73" s="1168"/>
      <c r="E73" s="1167"/>
      <c r="F73" s="1169"/>
      <c r="G73" s="1169"/>
      <c r="H73" s="1167"/>
      <c r="I73" s="1168"/>
      <c r="J73" s="1169"/>
      <c r="K73" s="1169"/>
      <c r="L73" s="1169"/>
      <c r="M73" s="1169" t="s">
        <v>30</v>
      </c>
      <c r="N73" s="1169"/>
      <c r="O73" s="1169"/>
      <c r="P73" s="1166"/>
    </row>
    <row r="74" spans="1:16" ht="15.75" x14ac:dyDescent="0.25">
      <c r="E74" s="1165"/>
      <c r="H74" s="1165"/>
    </row>
    <row r="75" spans="1:16" ht="15.75" x14ac:dyDescent="0.25">
      <c r="C75" s="10742"/>
      <c r="E75" s="1164"/>
      <c r="H75" s="1164"/>
    </row>
    <row r="76" spans="1:16" ht="15.75" x14ac:dyDescent="0.25">
      <c r="E76" s="1163"/>
      <c r="H76" s="1163"/>
    </row>
    <row r="77" spans="1:16" ht="15.75" x14ac:dyDescent="0.25">
      <c r="E77" s="1162"/>
      <c r="H77" s="1162"/>
    </row>
    <row r="78" spans="1:16" ht="15.75" x14ac:dyDescent="0.25">
      <c r="E78" s="1161"/>
      <c r="H78" s="1161"/>
    </row>
    <row r="79" spans="1:16" ht="15.75" x14ac:dyDescent="0.25">
      <c r="E79" s="1160"/>
      <c r="H79" s="1160"/>
    </row>
    <row r="80" spans="1:16" ht="15.75" x14ac:dyDescent="0.25">
      <c r="E80" s="1159"/>
      <c r="H80" s="1159"/>
    </row>
    <row r="81" spans="5:13" ht="15.75" x14ac:dyDescent="0.25">
      <c r="E81" s="1158"/>
      <c r="H81" s="1158"/>
    </row>
    <row r="82" spans="5:13" ht="15.75" x14ac:dyDescent="0.25">
      <c r="E82" s="1157"/>
      <c r="H82" s="1157"/>
    </row>
    <row r="83" spans="5:13" ht="15.75" x14ac:dyDescent="0.25">
      <c r="E83" s="1156"/>
      <c r="H83" s="1156"/>
    </row>
    <row r="84" spans="5:13" ht="15.75" x14ac:dyDescent="0.25">
      <c r="E84" s="1155"/>
      <c r="H84" s="1155"/>
    </row>
    <row r="85" spans="5:13" ht="15.75" x14ac:dyDescent="0.25">
      <c r="E85" s="1154"/>
      <c r="H85" s="1154"/>
    </row>
    <row r="86" spans="5:13" ht="15.75" x14ac:dyDescent="0.25">
      <c r="E86" s="1153"/>
      <c r="H86" s="1153"/>
    </row>
    <row r="87" spans="5:13" ht="15.75" x14ac:dyDescent="0.25">
      <c r="E87" s="1152"/>
      <c r="H87" s="1152"/>
    </row>
    <row r="88" spans="5:13" ht="15.75" x14ac:dyDescent="0.25">
      <c r="E88" s="1151"/>
      <c r="H88" s="1151"/>
    </row>
    <row r="89" spans="5:13" ht="15.75" x14ac:dyDescent="0.25">
      <c r="E89" s="1150"/>
      <c r="H89" s="1150"/>
    </row>
    <row r="90" spans="5:13" ht="15.75" x14ac:dyDescent="0.25">
      <c r="E90" s="1149"/>
      <c r="H90" s="1149"/>
    </row>
    <row r="91" spans="5:13" ht="15.75" x14ac:dyDescent="0.25">
      <c r="E91" s="1148"/>
      <c r="H91" s="1148"/>
    </row>
    <row r="92" spans="5:13" ht="15.75" x14ac:dyDescent="0.25">
      <c r="E92" s="1147"/>
      <c r="H92" s="1147"/>
    </row>
    <row r="93" spans="5:13" ht="15.75" x14ac:dyDescent="0.25">
      <c r="E93" s="1146"/>
      <c r="H93" s="1146"/>
    </row>
    <row r="94" spans="5:13" ht="15.75" x14ac:dyDescent="0.25">
      <c r="E94" s="1145"/>
      <c r="H94" s="1145"/>
    </row>
    <row r="95" spans="5:13" ht="15.75" x14ac:dyDescent="0.25">
      <c r="E95" s="1144"/>
      <c r="H95" s="1144"/>
    </row>
    <row r="96" spans="5:13" ht="15.75" x14ac:dyDescent="0.25">
      <c r="E96" s="1143"/>
      <c r="H96" s="1143"/>
      <c r="M96" s="1142" t="s">
        <v>8</v>
      </c>
    </row>
    <row r="97" spans="5:14" ht="15.75" x14ac:dyDescent="0.25">
      <c r="E97" s="1141"/>
      <c r="H97" s="1141"/>
    </row>
    <row r="98" spans="5:14" ht="15.75" x14ac:dyDescent="0.25">
      <c r="E98" s="1140"/>
      <c r="H98" s="1140"/>
    </row>
    <row r="99" spans="5:14" ht="15.75" x14ac:dyDescent="0.25">
      <c r="E99" s="1139"/>
      <c r="H99" s="1139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1138"/>
      <c r="B1" s="1137"/>
      <c r="C1" s="1137"/>
      <c r="D1" s="1136"/>
      <c r="E1" s="1137"/>
      <c r="F1" s="1137"/>
      <c r="G1" s="1137"/>
      <c r="H1" s="1137"/>
      <c r="I1" s="1136"/>
      <c r="J1" s="1137"/>
      <c r="K1" s="1137"/>
      <c r="L1" s="1137"/>
      <c r="M1" s="1137"/>
      <c r="N1" s="1137"/>
      <c r="O1" s="1137"/>
      <c r="P1" s="1135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1134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1133"/>
    </row>
    <row r="4" spans="1:16" ht="12.75" customHeight="1" x14ac:dyDescent="0.2">
      <c r="A4" s="10713" t="s">
        <v>118</v>
      </c>
      <c r="B4" s="10714"/>
      <c r="C4" s="10714"/>
      <c r="D4" s="10714"/>
      <c r="E4" s="10714"/>
      <c r="F4" s="10714"/>
      <c r="G4" s="10714"/>
      <c r="H4" s="10714"/>
      <c r="I4" s="10714"/>
      <c r="J4" s="1132"/>
      <c r="K4" s="1131"/>
      <c r="L4" s="1131"/>
      <c r="M4" s="1131"/>
      <c r="N4" s="1131"/>
      <c r="O4" s="1131"/>
      <c r="P4" s="1130"/>
    </row>
    <row r="5" spans="1:16" ht="12.75" customHeight="1" x14ac:dyDescent="0.2">
      <c r="A5" s="10718"/>
      <c r="B5" s="1129"/>
      <c r="C5" s="1129"/>
      <c r="D5" s="1128"/>
      <c r="E5" s="1129"/>
      <c r="F5" s="1129"/>
      <c r="G5" s="1129"/>
      <c r="H5" s="1129"/>
      <c r="I5" s="1128"/>
      <c r="J5" s="1129"/>
      <c r="K5" s="1129"/>
      <c r="L5" s="1129"/>
      <c r="M5" s="1129"/>
      <c r="N5" s="1129"/>
      <c r="O5" s="1129"/>
      <c r="P5" s="1127"/>
    </row>
    <row r="6" spans="1:16" ht="12.75" customHeight="1" x14ac:dyDescent="0.2">
      <c r="A6" s="10718" t="s">
        <v>2</v>
      </c>
      <c r="B6" s="1126"/>
      <c r="C6" s="1126"/>
      <c r="D6" s="1125"/>
      <c r="E6" s="1126"/>
      <c r="F6" s="1126"/>
      <c r="G6" s="1126"/>
      <c r="H6" s="1126"/>
      <c r="I6" s="1125"/>
      <c r="J6" s="1126"/>
      <c r="K6" s="1126"/>
      <c r="L6" s="1126"/>
      <c r="M6" s="1126"/>
      <c r="N6" s="1126"/>
      <c r="O6" s="1126"/>
      <c r="P6" s="1124"/>
    </row>
    <row r="7" spans="1:16" ht="12.75" customHeight="1" x14ac:dyDescent="0.2">
      <c r="A7" s="10718" t="s">
        <v>3</v>
      </c>
      <c r="B7" s="1123"/>
      <c r="C7" s="1123"/>
      <c r="D7" s="1122"/>
      <c r="E7" s="1123"/>
      <c r="F7" s="1123"/>
      <c r="G7" s="1123"/>
      <c r="H7" s="1123"/>
      <c r="I7" s="1122"/>
      <c r="J7" s="1123"/>
      <c r="K7" s="1123"/>
      <c r="L7" s="1123"/>
      <c r="M7" s="1123"/>
      <c r="N7" s="1123"/>
      <c r="O7" s="1123"/>
      <c r="P7" s="1121"/>
    </row>
    <row r="8" spans="1:16" ht="12.75" customHeight="1" x14ac:dyDescent="0.2">
      <c r="A8" s="10718" t="s">
        <v>4</v>
      </c>
      <c r="B8" s="1120"/>
      <c r="C8" s="1120"/>
      <c r="D8" s="1119"/>
      <c r="E8" s="1120"/>
      <c r="F8" s="1120"/>
      <c r="G8" s="1120"/>
      <c r="H8" s="1120"/>
      <c r="I8" s="1119"/>
      <c r="J8" s="1120"/>
      <c r="K8" s="1120"/>
      <c r="L8" s="1120"/>
      <c r="M8" s="1120"/>
      <c r="N8" s="1120"/>
      <c r="O8" s="1120"/>
      <c r="P8" s="1118"/>
    </row>
    <row r="9" spans="1:16" ht="12.75" customHeight="1" x14ac:dyDescent="0.2">
      <c r="A9" s="10718" t="s">
        <v>5</v>
      </c>
      <c r="B9" s="1117"/>
      <c r="C9" s="1117"/>
      <c r="D9" s="1116"/>
      <c r="E9" s="1117"/>
      <c r="F9" s="1117"/>
      <c r="G9" s="1117"/>
      <c r="H9" s="1117"/>
      <c r="I9" s="1116"/>
      <c r="J9" s="1117"/>
      <c r="K9" s="1117"/>
      <c r="L9" s="1117"/>
      <c r="M9" s="1117"/>
      <c r="N9" s="1117"/>
      <c r="O9" s="1117"/>
      <c r="P9" s="1115"/>
    </row>
    <row r="10" spans="1:16" ht="12.75" customHeight="1" x14ac:dyDescent="0.2">
      <c r="A10" s="10718" t="s">
        <v>6</v>
      </c>
      <c r="B10" s="1114"/>
      <c r="C10" s="1114"/>
      <c r="D10" s="1113"/>
      <c r="E10" s="1114"/>
      <c r="F10" s="1114"/>
      <c r="G10" s="1114"/>
      <c r="H10" s="1114"/>
      <c r="I10" s="1113"/>
      <c r="J10" s="1114"/>
      <c r="K10" s="1114"/>
      <c r="L10" s="1114"/>
      <c r="M10" s="1114"/>
      <c r="N10" s="1114"/>
      <c r="O10" s="1114"/>
      <c r="P10" s="1112"/>
    </row>
    <row r="11" spans="1:16" ht="12.75" customHeight="1" x14ac:dyDescent="0.2">
      <c r="A11" s="10718"/>
      <c r="B11" s="1111"/>
      <c r="C11" s="1111"/>
      <c r="D11" s="1110"/>
      <c r="E11" s="1111"/>
      <c r="F11" s="1111"/>
      <c r="G11" s="10715"/>
      <c r="H11" s="1111"/>
      <c r="I11" s="1110"/>
      <c r="J11" s="1111"/>
      <c r="K11" s="1111"/>
      <c r="L11" s="1111"/>
      <c r="M11" s="1111"/>
      <c r="N11" s="1111"/>
      <c r="O11" s="1111"/>
      <c r="P11" s="1109"/>
    </row>
    <row r="12" spans="1:16" ht="12.75" customHeight="1" x14ac:dyDescent="0.2">
      <c r="A12" s="10718" t="s">
        <v>119</v>
      </c>
      <c r="B12" s="1108"/>
      <c r="C12" s="1108"/>
      <c r="D12" s="1107"/>
      <c r="E12" s="1108" t="s">
        <v>8</v>
      </c>
      <c r="F12" s="1108"/>
      <c r="G12" s="1108"/>
      <c r="H12" s="1108"/>
      <c r="I12" s="1107"/>
      <c r="J12" s="1108"/>
      <c r="K12" s="1108"/>
      <c r="L12" s="1108"/>
      <c r="M12" s="1108"/>
      <c r="N12" s="10709" t="s">
        <v>120</v>
      </c>
      <c r="O12" s="1108"/>
      <c r="P12" s="1106"/>
    </row>
    <row r="13" spans="1:16" ht="12.75" customHeight="1" x14ac:dyDescent="0.2">
      <c r="A13" s="10718"/>
      <c r="B13" s="1105"/>
      <c r="C13" s="1105"/>
      <c r="D13" s="1104"/>
      <c r="E13" s="1105"/>
      <c r="F13" s="1105"/>
      <c r="G13" s="1105"/>
      <c r="H13" s="1105"/>
      <c r="I13" s="1104"/>
      <c r="J13" s="1105"/>
      <c r="K13" s="1105"/>
      <c r="L13" s="1105"/>
      <c r="M13" s="1105"/>
      <c r="N13" s="1105"/>
      <c r="O13" s="1105"/>
      <c r="P13" s="1103"/>
    </row>
    <row r="14" spans="1:16" ht="12.75" customHeight="1" x14ac:dyDescent="0.2">
      <c r="A14" s="10718" t="s">
        <v>10</v>
      </c>
      <c r="B14" s="1102"/>
      <c r="C14" s="1102"/>
      <c r="D14" s="1101"/>
      <c r="E14" s="1102"/>
      <c r="F14" s="1102"/>
      <c r="G14" s="1102"/>
      <c r="H14" s="1102"/>
      <c r="I14" s="1101"/>
      <c r="J14" s="1102"/>
      <c r="K14" s="1102"/>
      <c r="L14" s="1102"/>
      <c r="M14" s="1102"/>
      <c r="N14" s="1100"/>
      <c r="O14" s="1099"/>
      <c r="P14" s="1098"/>
    </row>
    <row r="15" spans="1:16" ht="12.75" customHeight="1" x14ac:dyDescent="0.2">
      <c r="A15" s="1097"/>
      <c r="B15" s="1096"/>
      <c r="C15" s="1096"/>
      <c r="D15" s="1095"/>
      <c r="E15" s="1096"/>
      <c r="F15" s="1096"/>
      <c r="G15" s="1096"/>
      <c r="H15" s="1096"/>
      <c r="I15" s="1095"/>
      <c r="J15" s="1096"/>
      <c r="K15" s="1096"/>
      <c r="L15" s="1096"/>
      <c r="M15" s="1096"/>
      <c r="N15" s="10716" t="s">
        <v>11</v>
      </c>
      <c r="O15" s="10717" t="s">
        <v>12</v>
      </c>
      <c r="P15" s="1094"/>
    </row>
    <row r="16" spans="1:16" ht="12.75" customHeight="1" x14ac:dyDescent="0.2">
      <c r="A16" s="1093" t="s">
        <v>13</v>
      </c>
      <c r="B16" s="1092"/>
      <c r="C16" s="1092"/>
      <c r="D16" s="1091"/>
      <c r="E16" s="1092"/>
      <c r="F16" s="1092"/>
      <c r="G16" s="1092"/>
      <c r="H16" s="1092"/>
      <c r="I16" s="1091"/>
      <c r="J16" s="1092"/>
      <c r="K16" s="1092"/>
      <c r="L16" s="1092"/>
      <c r="M16" s="1092"/>
      <c r="N16" s="1090"/>
      <c r="O16" s="1089"/>
      <c r="P16" s="1089"/>
    </row>
    <row r="17" spans="1:47" ht="12.75" customHeight="1" x14ac:dyDescent="0.2">
      <c r="A17" s="1088" t="s">
        <v>14</v>
      </c>
      <c r="B17" s="1087"/>
      <c r="C17" s="1087"/>
      <c r="D17" s="1086"/>
      <c r="E17" s="1087"/>
      <c r="F17" s="1087"/>
      <c r="G17" s="1087"/>
      <c r="H17" s="1087"/>
      <c r="I17" s="1086"/>
      <c r="J17" s="1087"/>
      <c r="K17" s="1087"/>
      <c r="L17" s="1087"/>
      <c r="M17" s="1087"/>
      <c r="N17" s="8501" t="s">
        <v>15</v>
      </c>
      <c r="O17" s="8502" t="s">
        <v>111</v>
      </c>
      <c r="P17" s="1085"/>
    </row>
    <row r="18" spans="1:47" ht="12.75" customHeight="1" x14ac:dyDescent="0.2">
      <c r="A18" s="1084"/>
      <c r="B18" s="1083"/>
      <c r="C18" s="1083"/>
      <c r="D18" s="1082"/>
      <c r="E18" s="1083"/>
      <c r="F18" s="1083"/>
      <c r="G18" s="1083"/>
      <c r="H18" s="1083"/>
      <c r="I18" s="1082"/>
      <c r="J18" s="1083"/>
      <c r="K18" s="1083"/>
      <c r="L18" s="1083"/>
      <c r="M18" s="1083"/>
      <c r="N18" s="8501"/>
      <c r="O18" s="8502"/>
      <c r="P18" s="1081" t="s">
        <v>8</v>
      </c>
    </row>
    <row r="19" spans="1:47" ht="12.75" customHeight="1" x14ac:dyDescent="0.2">
      <c r="A19" s="1080"/>
      <c r="B19" s="1079"/>
      <c r="C19" s="1079"/>
      <c r="D19" s="1078"/>
      <c r="E19" s="1079"/>
      <c r="F19" s="1079"/>
      <c r="G19" s="1079"/>
      <c r="H19" s="1079"/>
      <c r="I19" s="1078"/>
      <c r="J19" s="1079"/>
      <c r="K19" s="10742"/>
      <c r="L19" s="1079" t="s">
        <v>17</v>
      </c>
      <c r="M19" s="1079"/>
      <c r="N19" s="1077"/>
      <c r="O19" s="1076"/>
      <c r="P19" s="1075"/>
      <c r="AU19" s="10737"/>
    </row>
    <row r="20" spans="1:47" ht="12.75" customHeight="1" x14ac:dyDescent="0.2">
      <c r="A20" s="1074"/>
      <c r="B20" s="1073"/>
      <c r="C20" s="1073"/>
      <c r="D20" s="1072"/>
      <c r="E20" s="1073"/>
      <c r="F20" s="1073"/>
      <c r="G20" s="1073"/>
      <c r="H20" s="1073"/>
      <c r="I20" s="1072"/>
      <c r="J20" s="1073"/>
      <c r="K20" s="1073"/>
      <c r="L20" s="1073"/>
      <c r="M20" s="1073"/>
      <c r="N20" s="1071"/>
      <c r="O20" s="1070"/>
      <c r="P20" s="1069"/>
    </row>
    <row r="21" spans="1:47" ht="12.75" customHeight="1" x14ac:dyDescent="0.2">
      <c r="A21" s="10718"/>
      <c r="B21" s="1068"/>
      <c r="C21" s="10719"/>
      <c r="D21" s="10719"/>
      <c r="E21" s="1068"/>
      <c r="F21" s="1068"/>
      <c r="G21" s="1068"/>
      <c r="H21" s="1068" t="s">
        <v>8</v>
      </c>
      <c r="I21" s="1067"/>
      <c r="J21" s="1068"/>
      <c r="K21" s="1068"/>
      <c r="L21" s="1068"/>
      <c r="M21" s="1068"/>
      <c r="N21" s="1066"/>
      <c r="O21" s="1065"/>
      <c r="P21" s="1064"/>
    </row>
    <row r="22" spans="1:47" ht="12.75" customHeight="1" x14ac:dyDescent="0.2">
      <c r="A22" s="1063"/>
      <c r="B22" s="1062"/>
      <c r="C22" s="1062"/>
      <c r="D22" s="1061"/>
      <c r="E22" s="1062"/>
      <c r="F22" s="1062"/>
      <c r="G22" s="1062"/>
      <c r="H22" s="1062"/>
      <c r="I22" s="1061"/>
      <c r="J22" s="1062"/>
      <c r="K22" s="1062"/>
      <c r="L22" s="1062"/>
      <c r="M22" s="1062"/>
      <c r="N22" s="1062"/>
      <c r="O22" s="1062"/>
      <c r="P22" s="1060"/>
    </row>
    <row r="23" spans="1:47" ht="12.75" customHeight="1" x14ac:dyDescent="0.2">
      <c r="A23" s="10718" t="s">
        <v>18</v>
      </c>
      <c r="B23" s="1059"/>
      <c r="C23" s="1059"/>
      <c r="D23" s="1058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1059"/>
      <c r="N23" s="1059"/>
      <c r="O23" s="1059"/>
      <c r="P23" s="1057"/>
    </row>
    <row r="24" spans="1:47" ht="15.75" x14ac:dyDescent="0.25">
      <c r="A24" s="1056"/>
      <c r="B24" s="1055"/>
      <c r="C24" s="1055"/>
      <c r="D24" s="1054"/>
      <c r="E24" s="1053" t="s">
        <v>20</v>
      </c>
      <c r="F24" s="1053"/>
      <c r="G24" s="1053"/>
      <c r="H24" s="1053"/>
      <c r="I24" s="1053"/>
      <c r="J24" s="1053"/>
      <c r="K24" s="1053"/>
      <c r="L24" s="1053"/>
      <c r="M24" s="1055"/>
      <c r="N24" s="1055"/>
      <c r="O24" s="1055"/>
      <c r="P24" s="1052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1051"/>
      <c r="P25" s="1050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1049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1048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1047">
        <f t="shared" ref="E28:E59" si="0">D28*(100-2.46)/100</f>
        <v>6827.8</v>
      </c>
      <c r="F28" s="10738">
        <v>33</v>
      </c>
      <c r="G28" s="10739">
        <v>8</v>
      </c>
      <c r="H28" s="10739">
        <v>8.15</v>
      </c>
      <c r="I28" s="10737">
        <v>7000</v>
      </c>
      <c r="J28" s="1047">
        <f t="shared" ref="J28:J59" si="1">I28*(100-2.46)/100</f>
        <v>6827.8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1047">
        <f t="shared" ref="O28:O59" si="2">N28*(100-2.46)/100</f>
        <v>6827.8</v>
      </c>
      <c r="P28" s="1046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1045">
        <f t="shared" si="0"/>
        <v>6827.8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1045">
        <f t="shared" si="1"/>
        <v>6827.8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1045">
        <f t="shared" si="2"/>
        <v>6827.8</v>
      </c>
      <c r="P29" s="1044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1043">
        <f t="shared" si="0"/>
        <v>6827.8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1043">
        <f t="shared" si="1"/>
        <v>6827.8</v>
      </c>
      <c r="K30" s="10738">
        <v>67</v>
      </c>
      <c r="L30" s="10739">
        <v>16.3</v>
      </c>
      <c r="M30" s="10739">
        <v>16.45</v>
      </c>
      <c r="N30" s="10737">
        <v>7000</v>
      </c>
      <c r="O30" s="1043">
        <f t="shared" si="2"/>
        <v>6827.8</v>
      </c>
      <c r="P30" s="1042"/>
      <c r="V30" s="1041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1040">
        <f t="shared" si="0"/>
        <v>6827.8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1040">
        <f t="shared" si="1"/>
        <v>6827.8</v>
      </c>
      <c r="K31" s="10738">
        <v>68</v>
      </c>
      <c r="L31" s="10739">
        <v>16.45</v>
      </c>
      <c r="M31" s="10739">
        <v>17</v>
      </c>
      <c r="N31" s="10737">
        <v>7000</v>
      </c>
      <c r="O31" s="1040">
        <f t="shared" si="2"/>
        <v>6827.8</v>
      </c>
      <c r="P31" s="1039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1038">
        <f t="shared" si="0"/>
        <v>6827.8</v>
      </c>
      <c r="F32" s="10738">
        <v>37</v>
      </c>
      <c r="G32" s="10739">
        <v>9</v>
      </c>
      <c r="H32" s="10739">
        <v>9.15</v>
      </c>
      <c r="I32" s="10737">
        <v>7000</v>
      </c>
      <c r="J32" s="1038">
        <f t="shared" si="1"/>
        <v>6827.8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1038">
        <f t="shared" si="2"/>
        <v>6827.8</v>
      </c>
      <c r="P32" s="1037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1036">
        <f t="shared" si="0"/>
        <v>6827.8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1036">
        <f t="shared" si="1"/>
        <v>6827.8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1036">
        <f t="shared" si="2"/>
        <v>6827.8</v>
      </c>
      <c r="P33" s="1035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1034">
        <f t="shared" si="0"/>
        <v>6827.8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1034">
        <f t="shared" si="1"/>
        <v>6827.8</v>
      </c>
      <c r="K34" s="10738">
        <v>71</v>
      </c>
      <c r="L34" s="10739">
        <v>17.3</v>
      </c>
      <c r="M34" s="10739">
        <v>17.45</v>
      </c>
      <c r="N34" s="10737">
        <v>7000</v>
      </c>
      <c r="O34" s="1034">
        <f t="shared" si="2"/>
        <v>6827.8</v>
      </c>
      <c r="P34" s="1033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1032">
        <f t="shared" si="0"/>
        <v>6827.8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1032">
        <f t="shared" si="1"/>
        <v>6827.8</v>
      </c>
      <c r="K35" s="10738">
        <v>72</v>
      </c>
      <c r="L35" s="10736">
        <v>17.45</v>
      </c>
      <c r="M35" s="10739">
        <v>18</v>
      </c>
      <c r="N35" s="10737">
        <v>7000</v>
      </c>
      <c r="O35" s="1032">
        <f t="shared" si="2"/>
        <v>6827.8</v>
      </c>
      <c r="P35" s="1031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1030">
        <f t="shared" si="0"/>
        <v>6827.8</v>
      </c>
      <c r="F36" s="10738">
        <v>41</v>
      </c>
      <c r="G36" s="10739">
        <v>10</v>
      </c>
      <c r="H36" s="10736">
        <v>10.15</v>
      </c>
      <c r="I36" s="10737">
        <v>7000</v>
      </c>
      <c r="J36" s="1030">
        <f t="shared" si="1"/>
        <v>6827.8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1030">
        <f t="shared" si="2"/>
        <v>6827.8</v>
      </c>
      <c r="P36" s="1029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1028">
        <f t="shared" si="0"/>
        <v>6827.8</v>
      </c>
      <c r="F37" s="10738">
        <v>42</v>
      </c>
      <c r="G37" s="10739">
        <v>10.15</v>
      </c>
      <c r="H37" s="10736">
        <v>10.3</v>
      </c>
      <c r="I37" s="10737">
        <v>7000</v>
      </c>
      <c r="J37" s="1028">
        <f t="shared" si="1"/>
        <v>6827.8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1028">
        <f t="shared" si="2"/>
        <v>6827.8</v>
      </c>
      <c r="P37" s="1027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1026">
        <f t="shared" si="0"/>
        <v>6827.8</v>
      </c>
      <c r="F38" s="10738">
        <v>43</v>
      </c>
      <c r="G38" s="10739">
        <v>10.3</v>
      </c>
      <c r="H38" s="10736">
        <v>10.45</v>
      </c>
      <c r="I38" s="10737">
        <v>7000</v>
      </c>
      <c r="J38" s="1026">
        <f t="shared" si="1"/>
        <v>6827.8</v>
      </c>
      <c r="K38" s="10738">
        <v>75</v>
      </c>
      <c r="L38" s="10736">
        <v>18.3</v>
      </c>
      <c r="M38" s="10739">
        <v>18.45</v>
      </c>
      <c r="N38" s="10737">
        <v>7000</v>
      </c>
      <c r="O38" s="1026">
        <f t="shared" si="2"/>
        <v>6827.8</v>
      </c>
      <c r="P38" s="1025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1024">
        <f t="shared" si="0"/>
        <v>6827.8</v>
      </c>
      <c r="F39" s="10738">
        <v>44</v>
      </c>
      <c r="G39" s="10739">
        <v>10.45</v>
      </c>
      <c r="H39" s="10736">
        <v>11</v>
      </c>
      <c r="I39" s="10737">
        <v>7000</v>
      </c>
      <c r="J39" s="1024">
        <f t="shared" si="1"/>
        <v>6827.8</v>
      </c>
      <c r="K39" s="10738">
        <v>76</v>
      </c>
      <c r="L39" s="10736">
        <v>18.45</v>
      </c>
      <c r="M39" s="10739">
        <v>19</v>
      </c>
      <c r="N39" s="10737">
        <v>7000</v>
      </c>
      <c r="O39" s="1024">
        <f t="shared" si="2"/>
        <v>6827.8</v>
      </c>
      <c r="P39" s="1023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1022">
        <f t="shared" si="0"/>
        <v>6827.8</v>
      </c>
      <c r="F40" s="10738">
        <v>45</v>
      </c>
      <c r="G40" s="10739">
        <v>11</v>
      </c>
      <c r="H40" s="10736">
        <v>11.15</v>
      </c>
      <c r="I40" s="10737">
        <v>7000</v>
      </c>
      <c r="J40" s="1022">
        <f t="shared" si="1"/>
        <v>6827.8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1022">
        <f t="shared" si="2"/>
        <v>6827.8</v>
      </c>
      <c r="P40" s="1021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1020">
        <f t="shared" si="0"/>
        <v>6827.8</v>
      </c>
      <c r="F41" s="10738">
        <v>46</v>
      </c>
      <c r="G41" s="10739">
        <v>11.15</v>
      </c>
      <c r="H41" s="10736">
        <v>11.3</v>
      </c>
      <c r="I41" s="10737">
        <v>7000</v>
      </c>
      <c r="J41" s="1020">
        <f t="shared" si="1"/>
        <v>6827.8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1020">
        <f t="shared" si="2"/>
        <v>6827.8</v>
      </c>
      <c r="P41" s="1019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1018">
        <f t="shared" si="0"/>
        <v>6827.8</v>
      </c>
      <c r="F42" s="10738">
        <v>47</v>
      </c>
      <c r="G42" s="10739">
        <v>11.3</v>
      </c>
      <c r="H42" s="10736">
        <v>11.45</v>
      </c>
      <c r="I42" s="10737">
        <v>7000</v>
      </c>
      <c r="J42" s="1018">
        <f t="shared" si="1"/>
        <v>6827.8</v>
      </c>
      <c r="K42" s="10738">
        <v>79</v>
      </c>
      <c r="L42" s="10736">
        <v>19.3</v>
      </c>
      <c r="M42" s="10739">
        <v>19.45</v>
      </c>
      <c r="N42" s="10737">
        <v>7000</v>
      </c>
      <c r="O42" s="1018">
        <f t="shared" si="2"/>
        <v>6827.8</v>
      </c>
      <c r="P42" s="1017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1016">
        <f t="shared" si="0"/>
        <v>6827.8</v>
      </c>
      <c r="F43" s="10738">
        <v>48</v>
      </c>
      <c r="G43" s="10739">
        <v>11.45</v>
      </c>
      <c r="H43" s="10736">
        <v>12</v>
      </c>
      <c r="I43" s="10737">
        <v>7000</v>
      </c>
      <c r="J43" s="1016">
        <f t="shared" si="1"/>
        <v>6827.8</v>
      </c>
      <c r="K43" s="10738">
        <v>80</v>
      </c>
      <c r="L43" s="10736">
        <v>19.45</v>
      </c>
      <c r="M43" s="10736">
        <v>20</v>
      </c>
      <c r="N43" s="10737">
        <v>7000</v>
      </c>
      <c r="O43" s="1016">
        <f t="shared" si="2"/>
        <v>6827.8</v>
      </c>
      <c r="P43" s="1015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1014">
        <f t="shared" si="0"/>
        <v>6827.8</v>
      </c>
      <c r="F44" s="10738">
        <v>49</v>
      </c>
      <c r="G44" s="10739">
        <v>12</v>
      </c>
      <c r="H44" s="10736">
        <v>12.15</v>
      </c>
      <c r="I44" s="10737">
        <v>7000</v>
      </c>
      <c r="J44" s="1014">
        <f t="shared" si="1"/>
        <v>6827.8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1014">
        <f t="shared" si="2"/>
        <v>6827.8</v>
      </c>
      <c r="P44" s="1013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1012">
        <f t="shared" si="0"/>
        <v>6827.8</v>
      </c>
      <c r="F45" s="10738">
        <v>50</v>
      </c>
      <c r="G45" s="10739">
        <v>12.15</v>
      </c>
      <c r="H45" s="10736">
        <v>12.3</v>
      </c>
      <c r="I45" s="10737">
        <v>7000</v>
      </c>
      <c r="J45" s="1012">
        <f t="shared" si="1"/>
        <v>6827.8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1012">
        <f t="shared" si="2"/>
        <v>6827.8</v>
      </c>
      <c r="P45" s="1011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1010">
        <f t="shared" si="0"/>
        <v>6827.8</v>
      </c>
      <c r="F46" s="10738">
        <v>51</v>
      </c>
      <c r="G46" s="10739">
        <v>12.3</v>
      </c>
      <c r="H46" s="10736">
        <v>12.45</v>
      </c>
      <c r="I46" s="10737">
        <v>7000</v>
      </c>
      <c r="J46" s="1010">
        <f t="shared" si="1"/>
        <v>6827.8</v>
      </c>
      <c r="K46" s="10738">
        <v>83</v>
      </c>
      <c r="L46" s="10736">
        <v>20.3</v>
      </c>
      <c r="M46" s="10739">
        <v>20.45</v>
      </c>
      <c r="N46" s="10737">
        <v>7000</v>
      </c>
      <c r="O46" s="1010">
        <f t="shared" si="2"/>
        <v>6827.8</v>
      </c>
      <c r="P46" s="1009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1008">
        <f t="shared" si="0"/>
        <v>6827.8</v>
      </c>
      <c r="F47" s="10738">
        <v>52</v>
      </c>
      <c r="G47" s="10739">
        <v>12.45</v>
      </c>
      <c r="H47" s="10736">
        <v>13</v>
      </c>
      <c r="I47" s="10737">
        <v>7000</v>
      </c>
      <c r="J47" s="1008">
        <f t="shared" si="1"/>
        <v>6827.8</v>
      </c>
      <c r="K47" s="10738">
        <v>84</v>
      </c>
      <c r="L47" s="10736">
        <v>20.45</v>
      </c>
      <c r="M47" s="10739">
        <v>21</v>
      </c>
      <c r="N47" s="10737">
        <v>7000</v>
      </c>
      <c r="O47" s="1008">
        <f t="shared" si="2"/>
        <v>6827.8</v>
      </c>
      <c r="P47" s="1007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1006">
        <f t="shared" si="0"/>
        <v>6827.8</v>
      </c>
      <c r="F48" s="10738">
        <v>53</v>
      </c>
      <c r="G48" s="10739">
        <v>13</v>
      </c>
      <c r="H48" s="10736">
        <v>13.15</v>
      </c>
      <c r="I48" s="10737">
        <v>7000</v>
      </c>
      <c r="J48" s="1006">
        <f t="shared" si="1"/>
        <v>6827.8</v>
      </c>
      <c r="K48" s="10738">
        <v>85</v>
      </c>
      <c r="L48" s="10736">
        <v>21</v>
      </c>
      <c r="M48" s="10739">
        <v>21.15</v>
      </c>
      <c r="N48" s="10737">
        <v>7000</v>
      </c>
      <c r="O48" s="1006">
        <f t="shared" si="2"/>
        <v>6827.8</v>
      </c>
      <c r="P48" s="1005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1004">
        <f t="shared" si="0"/>
        <v>6827.8</v>
      </c>
      <c r="F49" s="10738">
        <v>54</v>
      </c>
      <c r="G49" s="10739">
        <v>13.15</v>
      </c>
      <c r="H49" s="10736">
        <v>13.3</v>
      </c>
      <c r="I49" s="10737">
        <v>7000</v>
      </c>
      <c r="J49" s="1004">
        <f t="shared" si="1"/>
        <v>6827.8</v>
      </c>
      <c r="K49" s="10738">
        <v>86</v>
      </c>
      <c r="L49" s="10736">
        <v>21.15</v>
      </c>
      <c r="M49" s="10739">
        <v>21.3</v>
      </c>
      <c r="N49" s="10737">
        <v>7000</v>
      </c>
      <c r="O49" s="1004">
        <f t="shared" si="2"/>
        <v>6827.8</v>
      </c>
      <c r="P49" s="1003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1002">
        <f t="shared" si="0"/>
        <v>6827.8</v>
      </c>
      <c r="F50" s="10738">
        <v>55</v>
      </c>
      <c r="G50" s="10739">
        <v>13.3</v>
      </c>
      <c r="H50" s="10736">
        <v>13.45</v>
      </c>
      <c r="I50" s="10737">
        <v>7000</v>
      </c>
      <c r="J50" s="1002">
        <f t="shared" si="1"/>
        <v>6827.8</v>
      </c>
      <c r="K50" s="10738">
        <v>87</v>
      </c>
      <c r="L50" s="10736">
        <v>21.3</v>
      </c>
      <c r="M50" s="10739">
        <v>21.45</v>
      </c>
      <c r="N50" s="10737">
        <v>7000</v>
      </c>
      <c r="O50" s="1002">
        <f t="shared" si="2"/>
        <v>6827.8</v>
      </c>
      <c r="P50" s="1001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1000">
        <f t="shared" si="0"/>
        <v>6827.8</v>
      </c>
      <c r="F51" s="10738">
        <v>56</v>
      </c>
      <c r="G51" s="10739">
        <v>13.45</v>
      </c>
      <c r="H51" s="10736">
        <v>14</v>
      </c>
      <c r="I51" s="10737">
        <v>7000</v>
      </c>
      <c r="J51" s="1000">
        <f t="shared" si="1"/>
        <v>6827.8</v>
      </c>
      <c r="K51" s="10738">
        <v>88</v>
      </c>
      <c r="L51" s="10736">
        <v>21.45</v>
      </c>
      <c r="M51" s="10739">
        <v>22</v>
      </c>
      <c r="N51" s="10737">
        <v>7000</v>
      </c>
      <c r="O51" s="1000">
        <f t="shared" si="2"/>
        <v>6827.8</v>
      </c>
      <c r="P51" s="999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998">
        <f t="shared" si="0"/>
        <v>6827.8</v>
      </c>
      <c r="F52" s="10738">
        <v>57</v>
      </c>
      <c r="G52" s="10739">
        <v>14</v>
      </c>
      <c r="H52" s="10736">
        <v>14.15</v>
      </c>
      <c r="I52" s="10737">
        <v>7000</v>
      </c>
      <c r="J52" s="998">
        <f t="shared" si="1"/>
        <v>6827.8</v>
      </c>
      <c r="K52" s="10738">
        <v>89</v>
      </c>
      <c r="L52" s="10736">
        <v>22</v>
      </c>
      <c r="M52" s="10739">
        <v>22.15</v>
      </c>
      <c r="N52" s="10737">
        <v>7000</v>
      </c>
      <c r="O52" s="998">
        <f t="shared" si="2"/>
        <v>6827.8</v>
      </c>
      <c r="P52" s="997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996">
        <f t="shared" si="0"/>
        <v>6827.8</v>
      </c>
      <c r="F53" s="10738">
        <v>58</v>
      </c>
      <c r="G53" s="10739">
        <v>14.15</v>
      </c>
      <c r="H53" s="10736">
        <v>14.3</v>
      </c>
      <c r="I53" s="10737">
        <v>7000</v>
      </c>
      <c r="J53" s="996">
        <f t="shared" si="1"/>
        <v>6827.8</v>
      </c>
      <c r="K53" s="10738">
        <v>90</v>
      </c>
      <c r="L53" s="10736">
        <v>22.15</v>
      </c>
      <c r="M53" s="10739">
        <v>22.3</v>
      </c>
      <c r="N53" s="10737">
        <v>7000</v>
      </c>
      <c r="O53" s="996">
        <f t="shared" si="2"/>
        <v>6827.8</v>
      </c>
      <c r="P53" s="995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994">
        <f t="shared" si="0"/>
        <v>6827.8</v>
      </c>
      <c r="F54" s="10738">
        <v>59</v>
      </c>
      <c r="G54" s="10739">
        <v>14.3</v>
      </c>
      <c r="H54" s="10736">
        <v>14.45</v>
      </c>
      <c r="I54" s="10737">
        <v>7000</v>
      </c>
      <c r="J54" s="994">
        <f t="shared" si="1"/>
        <v>6827.8</v>
      </c>
      <c r="K54" s="10738">
        <v>91</v>
      </c>
      <c r="L54" s="10736">
        <v>22.3</v>
      </c>
      <c r="M54" s="10739">
        <v>22.45</v>
      </c>
      <c r="N54" s="10737">
        <v>7000</v>
      </c>
      <c r="O54" s="994">
        <f t="shared" si="2"/>
        <v>6827.8</v>
      </c>
      <c r="P54" s="993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992">
        <f t="shared" si="0"/>
        <v>6827.8</v>
      </c>
      <c r="F55" s="10738">
        <v>60</v>
      </c>
      <c r="G55" s="10739">
        <v>14.45</v>
      </c>
      <c r="H55" s="10739">
        <v>15</v>
      </c>
      <c r="I55" s="10737">
        <v>7000</v>
      </c>
      <c r="J55" s="992">
        <f t="shared" si="1"/>
        <v>6827.8</v>
      </c>
      <c r="K55" s="10738">
        <v>92</v>
      </c>
      <c r="L55" s="10736">
        <v>22.45</v>
      </c>
      <c r="M55" s="10739">
        <v>23</v>
      </c>
      <c r="N55" s="10737">
        <v>7000</v>
      </c>
      <c r="O55" s="992">
        <f t="shared" si="2"/>
        <v>6827.8</v>
      </c>
      <c r="P55" s="991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990">
        <f t="shared" si="0"/>
        <v>6827.8</v>
      </c>
      <c r="F56" s="10738">
        <v>61</v>
      </c>
      <c r="G56" s="10739">
        <v>15</v>
      </c>
      <c r="H56" s="10739">
        <v>15.15</v>
      </c>
      <c r="I56" s="10737">
        <v>7000</v>
      </c>
      <c r="J56" s="990">
        <f t="shared" si="1"/>
        <v>6827.8</v>
      </c>
      <c r="K56" s="10738">
        <v>93</v>
      </c>
      <c r="L56" s="10736">
        <v>23</v>
      </c>
      <c r="M56" s="10739">
        <v>23.15</v>
      </c>
      <c r="N56" s="10737">
        <v>7000</v>
      </c>
      <c r="O56" s="990">
        <f t="shared" si="2"/>
        <v>6827.8</v>
      </c>
      <c r="P56" s="989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988">
        <f t="shared" si="0"/>
        <v>6827.8</v>
      </c>
      <c r="F57" s="10738">
        <v>62</v>
      </c>
      <c r="G57" s="10739">
        <v>15.15</v>
      </c>
      <c r="H57" s="10739">
        <v>15.3</v>
      </c>
      <c r="I57" s="10737">
        <v>7000</v>
      </c>
      <c r="J57" s="988">
        <f t="shared" si="1"/>
        <v>6827.8</v>
      </c>
      <c r="K57" s="10738">
        <v>94</v>
      </c>
      <c r="L57" s="10739">
        <v>23.15</v>
      </c>
      <c r="M57" s="10739">
        <v>23.3</v>
      </c>
      <c r="N57" s="10737">
        <v>7000</v>
      </c>
      <c r="O57" s="988">
        <f t="shared" si="2"/>
        <v>6827.8</v>
      </c>
      <c r="P57" s="987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986">
        <f t="shared" si="0"/>
        <v>6827.8</v>
      </c>
      <c r="F58" s="10738">
        <v>63</v>
      </c>
      <c r="G58" s="10739">
        <v>15.3</v>
      </c>
      <c r="H58" s="10739">
        <v>15.45</v>
      </c>
      <c r="I58" s="10737">
        <v>7000</v>
      </c>
      <c r="J58" s="986">
        <f t="shared" si="1"/>
        <v>6827.8</v>
      </c>
      <c r="K58" s="10738">
        <v>95</v>
      </c>
      <c r="L58" s="10739">
        <v>23.3</v>
      </c>
      <c r="M58" s="10739">
        <v>23.45</v>
      </c>
      <c r="N58" s="10737">
        <v>7000</v>
      </c>
      <c r="O58" s="986">
        <f t="shared" si="2"/>
        <v>6827.8</v>
      </c>
      <c r="P58" s="985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984">
        <f t="shared" si="0"/>
        <v>6827.8</v>
      </c>
      <c r="F59" s="10738">
        <v>64</v>
      </c>
      <c r="G59" s="10739">
        <v>15.45</v>
      </c>
      <c r="H59" s="10739">
        <v>16</v>
      </c>
      <c r="I59" s="10737">
        <v>7000</v>
      </c>
      <c r="J59" s="984">
        <f t="shared" si="1"/>
        <v>6827.8</v>
      </c>
      <c r="K59" s="10738">
        <v>96</v>
      </c>
      <c r="L59" s="10739">
        <v>23.45</v>
      </c>
      <c r="M59" s="10739">
        <v>24</v>
      </c>
      <c r="N59" s="10737">
        <v>7000</v>
      </c>
      <c r="O59" s="984">
        <f t="shared" si="2"/>
        <v>6827.8</v>
      </c>
      <c r="P59" s="983"/>
      <c r="Q59" s="1583">
        <f>AVERAGE(D28:D59,I28:I59,N28:N59)/1000</f>
        <v>7</v>
      </c>
    </row>
    <row r="60" spans="1:17" x14ac:dyDescent="0.2">
      <c r="A60" s="10718" t="s">
        <v>27</v>
      </c>
      <c r="B60" s="982"/>
      <c r="C60" s="982"/>
      <c r="D60" s="981">
        <f>SUM(D28:D59)</f>
        <v>224000</v>
      </c>
      <c r="E60" s="980">
        <f>SUM(E28:E59)</f>
        <v>218489.59999999989</v>
      </c>
      <c r="F60" s="982"/>
      <c r="G60" s="982"/>
      <c r="H60" s="982"/>
      <c r="I60" s="981">
        <f>SUM(I28:I59)</f>
        <v>224000</v>
      </c>
      <c r="J60" s="979">
        <f>SUM(J28:J59)</f>
        <v>218489.59999999989</v>
      </c>
      <c r="K60" s="982"/>
      <c r="L60" s="982"/>
      <c r="M60" s="982"/>
      <c r="N60" s="982">
        <f>SUM(N28:N59)</f>
        <v>224000</v>
      </c>
      <c r="O60" s="979">
        <f>SUM(O28:O59)</f>
        <v>218489.59999999989</v>
      </c>
      <c r="P60" s="978"/>
    </row>
    <row r="64" spans="1:17" x14ac:dyDescent="0.2">
      <c r="A64" s="1583" t="s">
        <v>121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977"/>
      <c r="B66" s="976"/>
      <c r="C66" s="976"/>
      <c r="D66" s="975"/>
      <c r="E66" s="976"/>
      <c r="F66" s="976"/>
      <c r="G66" s="976"/>
      <c r="H66" s="976"/>
      <c r="I66" s="975"/>
      <c r="J66" s="10741"/>
      <c r="K66" s="976"/>
      <c r="L66" s="976"/>
      <c r="M66" s="976"/>
      <c r="N66" s="976"/>
      <c r="O66" s="976"/>
      <c r="P66" s="974"/>
    </row>
    <row r="67" spans="1:16" x14ac:dyDescent="0.2">
      <c r="A67" s="10740" t="s">
        <v>113</v>
      </c>
      <c r="B67" s="973"/>
      <c r="C67" s="973"/>
      <c r="D67" s="972"/>
      <c r="E67" s="971"/>
      <c r="F67" s="973"/>
      <c r="G67" s="973"/>
      <c r="H67" s="971"/>
      <c r="I67" s="972"/>
      <c r="J67" s="10741"/>
      <c r="K67" s="973"/>
      <c r="L67" s="973"/>
      <c r="M67" s="973"/>
      <c r="N67" s="973"/>
      <c r="O67" s="973"/>
      <c r="P67" s="970"/>
    </row>
    <row r="68" spans="1:16" x14ac:dyDescent="0.2">
      <c r="A68" s="969"/>
      <c r="B68" s="968"/>
      <c r="C68" s="968"/>
      <c r="D68" s="968"/>
      <c r="E68" s="968"/>
      <c r="F68" s="968"/>
      <c r="G68" s="968"/>
      <c r="H68" s="968"/>
      <c r="I68" s="968"/>
      <c r="J68" s="968"/>
      <c r="K68" s="968"/>
      <c r="L68" s="967"/>
      <c r="M68" s="967"/>
      <c r="N68" s="967"/>
      <c r="O68" s="967"/>
      <c r="P68" s="966"/>
    </row>
    <row r="69" spans="1:16" x14ac:dyDescent="0.2">
      <c r="A69" s="10740"/>
      <c r="B69" s="965"/>
      <c r="C69" s="965"/>
      <c r="D69" s="964"/>
      <c r="E69" s="963"/>
      <c r="F69" s="965"/>
      <c r="G69" s="965"/>
      <c r="H69" s="963"/>
      <c r="I69" s="964"/>
      <c r="J69" s="10741"/>
      <c r="K69" s="965"/>
      <c r="L69" s="965"/>
      <c r="M69" s="965"/>
      <c r="N69" s="965"/>
      <c r="O69" s="965"/>
      <c r="P69" s="962"/>
    </row>
    <row r="70" spans="1:16" x14ac:dyDescent="0.2">
      <c r="A70" s="961"/>
      <c r="B70" s="960"/>
      <c r="C70" s="960"/>
      <c r="D70" s="959"/>
      <c r="E70" s="958"/>
      <c r="F70" s="960"/>
      <c r="G70" s="960"/>
      <c r="H70" s="958"/>
      <c r="I70" s="959"/>
      <c r="J70" s="960"/>
      <c r="K70" s="960"/>
      <c r="L70" s="960"/>
      <c r="M70" s="960"/>
      <c r="N70" s="960"/>
      <c r="O70" s="960"/>
      <c r="P70" s="957"/>
    </row>
    <row r="71" spans="1:16" x14ac:dyDescent="0.2">
      <c r="A71" s="956"/>
      <c r="B71" s="955"/>
      <c r="C71" s="955"/>
      <c r="D71" s="954"/>
      <c r="E71" s="953"/>
      <c r="F71" s="955"/>
      <c r="G71" s="955"/>
      <c r="H71" s="953"/>
      <c r="I71" s="954"/>
      <c r="J71" s="955"/>
      <c r="K71" s="955"/>
      <c r="L71" s="955"/>
      <c r="M71" s="955"/>
      <c r="N71" s="955"/>
      <c r="O71" s="955"/>
      <c r="P71" s="952"/>
    </row>
    <row r="72" spans="1:16" x14ac:dyDescent="0.2">
      <c r="A72" s="951"/>
      <c r="B72" s="950"/>
      <c r="C72" s="950"/>
      <c r="D72" s="949"/>
      <c r="E72" s="948"/>
      <c r="F72" s="950"/>
      <c r="G72" s="950"/>
      <c r="H72" s="948"/>
      <c r="I72" s="949"/>
      <c r="J72" s="950"/>
      <c r="K72" s="950"/>
      <c r="L72" s="950"/>
      <c r="M72" s="950" t="s">
        <v>29</v>
      </c>
      <c r="N72" s="950"/>
      <c r="O72" s="950"/>
      <c r="P72" s="947"/>
    </row>
    <row r="73" spans="1:16" x14ac:dyDescent="0.2">
      <c r="A73" s="946"/>
      <c r="B73" s="945"/>
      <c r="C73" s="945"/>
      <c r="D73" s="944"/>
      <c r="E73" s="943"/>
      <c r="F73" s="945"/>
      <c r="G73" s="945"/>
      <c r="H73" s="943"/>
      <c r="I73" s="944"/>
      <c r="J73" s="945"/>
      <c r="K73" s="945"/>
      <c r="L73" s="945"/>
      <c r="M73" s="945" t="s">
        <v>30</v>
      </c>
      <c r="N73" s="945"/>
      <c r="O73" s="945"/>
      <c r="P73" s="942"/>
    </row>
    <row r="74" spans="1:16" ht="15.75" x14ac:dyDescent="0.25">
      <c r="E74" s="941"/>
      <c r="H74" s="941"/>
    </row>
    <row r="75" spans="1:16" ht="15.75" x14ac:dyDescent="0.25">
      <c r="C75" s="10742"/>
      <c r="E75" s="940"/>
      <c r="H75" s="940"/>
    </row>
    <row r="76" spans="1:16" ht="15.75" x14ac:dyDescent="0.25">
      <c r="E76" s="939"/>
      <c r="H76" s="939"/>
    </row>
    <row r="77" spans="1:16" ht="15.75" x14ac:dyDescent="0.25">
      <c r="E77" s="938"/>
      <c r="H77" s="938"/>
    </row>
    <row r="78" spans="1:16" ht="15.75" x14ac:dyDescent="0.25">
      <c r="E78" s="937"/>
      <c r="H78" s="937"/>
    </row>
    <row r="79" spans="1:16" ht="15.75" x14ac:dyDescent="0.25">
      <c r="E79" s="936"/>
      <c r="H79" s="936"/>
    </row>
    <row r="80" spans="1:16" ht="15.75" x14ac:dyDescent="0.25">
      <c r="E80" s="935"/>
      <c r="H80" s="935"/>
    </row>
    <row r="81" spans="5:13" ht="15.75" x14ac:dyDescent="0.25">
      <c r="E81" s="934"/>
      <c r="H81" s="934"/>
    </row>
    <row r="82" spans="5:13" ht="15.75" x14ac:dyDescent="0.25">
      <c r="E82" s="933"/>
      <c r="H82" s="933"/>
    </row>
    <row r="83" spans="5:13" ht="15.75" x14ac:dyDescent="0.25">
      <c r="E83" s="932"/>
      <c r="H83" s="932"/>
    </row>
    <row r="84" spans="5:13" ht="15.75" x14ac:dyDescent="0.25">
      <c r="E84" s="931"/>
      <c r="H84" s="931"/>
    </row>
    <row r="85" spans="5:13" ht="15.75" x14ac:dyDescent="0.25">
      <c r="E85" s="930"/>
      <c r="H85" s="930"/>
    </row>
    <row r="86" spans="5:13" ht="15.75" x14ac:dyDescent="0.25">
      <c r="E86" s="929"/>
      <c r="H86" s="929"/>
    </row>
    <row r="87" spans="5:13" ht="15.75" x14ac:dyDescent="0.25">
      <c r="E87" s="928"/>
      <c r="H87" s="928"/>
    </row>
    <row r="88" spans="5:13" ht="15.75" x14ac:dyDescent="0.25">
      <c r="E88" s="927"/>
      <c r="H88" s="927"/>
    </row>
    <row r="89" spans="5:13" ht="15.75" x14ac:dyDescent="0.25">
      <c r="E89" s="926"/>
      <c r="H89" s="926"/>
    </row>
    <row r="90" spans="5:13" ht="15.75" x14ac:dyDescent="0.25">
      <c r="E90" s="925"/>
      <c r="H90" s="925"/>
    </row>
    <row r="91" spans="5:13" ht="15.75" x14ac:dyDescent="0.25">
      <c r="E91" s="924"/>
      <c r="H91" s="924"/>
    </row>
    <row r="92" spans="5:13" ht="15.75" x14ac:dyDescent="0.25">
      <c r="E92" s="923"/>
      <c r="H92" s="923"/>
    </row>
    <row r="93" spans="5:13" ht="15.75" x14ac:dyDescent="0.25">
      <c r="E93" s="922"/>
      <c r="H93" s="922"/>
    </row>
    <row r="94" spans="5:13" ht="15.75" x14ac:dyDescent="0.25">
      <c r="E94" s="921"/>
      <c r="H94" s="921"/>
    </row>
    <row r="95" spans="5:13" ht="15.75" x14ac:dyDescent="0.25">
      <c r="E95" s="920"/>
      <c r="H95" s="920"/>
    </row>
    <row r="96" spans="5:13" ht="15.75" x14ac:dyDescent="0.25">
      <c r="E96" s="919"/>
      <c r="H96" s="919"/>
      <c r="M96" s="918" t="s">
        <v>8</v>
      </c>
    </row>
    <row r="97" spans="5:14" ht="15.75" x14ac:dyDescent="0.25">
      <c r="E97" s="917"/>
      <c r="H97" s="917"/>
    </row>
    <row r="98" spans="5:14" ht="15.75" x14ac:dyDescent="0.25">
      <c r="E98" s="916"/>
      <c r="H98" s="916"/>
    </row>
    <row r="99" spans="5:14" ht="15.75" x14ac:dyDescent="0.25">
      <c r="E99" s="915"/>
      <c r="H99" s="915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914"/>
      <c r="B1" s="913"/>
      <c r="C1" s="913"/>
      <c r="D1" s="912"/>
      <c r="E1" s="913"/>
      <c r="F1" s="913"/>
      <c r="G1" s="913"/>
      <c r="H1" s="913"/>
      <c r="I1" s="912"/>
      <c r="J1" s="913"/>
      <c r="K1" s="913"/>
      <c r="L1" s="913"/>
      <c r="M1" s="913"/>
      <c r="N1" s="913"/>
      <c r="O1" s="913"/>
      <c r="P1" s="911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910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909"/>
    </row>
    <row r="4" spans="1:16" ht="12.75" customHeight="1" x14ac:dyDescent="0.2">
      <c r="A4" s="10713" t="s">
        <v>122</v>
      </c>
      <c r="B4" s="10714"/>
      <c r="C4" s="10714"/>
      <c r="D4" s="10714"/>
      <c r="E4" s="10714"/>
      <c r="F4" s="10714"/>
      <c r="G4" s="10714"/>
      <c r="H4" s="10714"/>
      <c r="I4" s="10714"/>
      <c r="J4" s="908"/>
      <c r="K4" s="907"/>
      <c r="L4" s="907"/>
      <c r="M4" s="907"/>
      <c r="N4" s="907"/>
      <c r="O4" s="907"/>
      <c r="P4" s="906"/>
    </row>
    <row r="5" spans="1:16" ht="12.75" customHeight="1" x14ac:dyDescent="0.2">
      <c r="A5" s="10718"/>
      <c r="B5" s="905"/>
      <c r="C5" s="905"/>
      <c r="D5" s="904"/>
      <c r="E5" s="905"/>
      <c r="F5" s="905"/>
      <c r="G5" s="905"/>
      <c r="H5" s="905"/>
      <c r="I5" s="904"/>
      <c r="J5" s="905"/>
      <c r="K5" s="905"/>
      <c r="L5" s="905"/>
      <c r="M5" s="905"/>
      <c r="N5" s="905"/>
      <c r="O5" s="905"/>
      <c r="P5" s="903"/>
    </row>
    <row r="6" spans="1:16" ht="12.75" customHeight="1" x14ac:dyDescent="0.2">
      <c r="A6" s="10718" t="s">
        <v>2</v>
      </c>
      <c r="B6" s="902"/>
      <c r="C6" s="902"/>
      <c r="D6" s="901"/>
      <c r="E6" s="902"/>
      <c r="F6" s="902"/>
      <c r="G6" s="902"/>
      <c r="H6" s="902"/>
      <c r="I6" s="901"/>
      <c r="J6" s="902"/>
      <c r="K6" s="902"/>
      <c r="L6" s="902"/>
      <c r="M6" s="902"/>
      <c r="N6" s="902"/>
      <c r="O6" s="902"/>
      <c r="P6" s="900"/>
    </row>
    <row r="7" spans="1:16" ht="12.75" customHeight="1" x14ac:dyDescent="0.2">
      <c r="A7" s="10718" t="s">
        <v>3</v>
      </c>
      <c r="B7" s="899"/>
      <c r="C7" s="899"/>
      <c r="D7" s="898"/>
      <c r="E7" s="899"/>
      <c r="F7" s="899"/>
      <c r="G7" s="899"/>
      <c r="H7" s="899"/>
      <c r="I7" s="898"/>
      <c r="J7" s="899"/>
      <c r="K7" s="899"/>
      <c r="L7" s="899"/>
      <c r="M7" s="899"/>
      <c r="N7" s="899"/>
      <c r="O7" s="899"/>
      <c r="P7" s="897"/>
    </row>
    <row r="8" spans="1:16" ht="12.75" customHeight="1" x14ac:dyDescent="0.2">
      <c r="A8" s="10718" t="s">
        <v>4</v>
      </c>
      <c r="B8" s="896"/>
      <c r="C8" s="896"/>
      <c r="D8" s="895"/>
      <c r="E8" s="896"/>
      <c r="F8" s="896"/>
      <c r="G8" s="896"/>
      <c r="H8" s="896"/>
      <c r="I8" s="895"/>
      <c r="J8" s="896"/>
      <c r="K8" s="896"/>
      <c r="L8" s="896"/>
      <c r="M8" s="896"/>
      <c r="N8" s="896"/>
      <c r="O8" s="896"/>
      <c r="P8" s="894"/>
    </row>
    <row r="9" spans="1:16" ht="12.75" customHeight="1" x14ac:dyDescent="0.2">
      <c r="A9" s="10718" t="s">
        <v>5</v>
      </c>
      <c r="B9" s="893"/>
      <c r="C9" s="893"/>
      <c r="D9" s="892"/>
      <c r="E9" s="893"/>
      <c r="F9" s="893"/>
      <c r="G9" s="893"/>
      <c r="H9" s="893"/>
      <c r="I9" s="892"/>
      <c r="J9" s="893"/>
      <c r="K9" s="893"/>
      <c r="L9" s="893"/>
      <c r="M9" s="893"/>
      <c r="N9" s="893"/>
      <c r="O9" s="893"/>
      <c r="P9" s="891"/>
    </row>
    <row r="10" spans="1:16" ht="12.75" customHeight="1" x14ac:dyDescent="0.2">
      <c r="A10" s="10718" t="s">
        <v>6</v>
      </c>
      <c r="B10" s="890"/>
      <c r="C10" s="890"/>
      <c r="D10" s="889"/>
      <c r="E10" s="890"/>
      <c r="F10" s="890"/>
      <c r="G10" s="890"/>
      <c r="H10" s="890"/>
      <c r="I10" s="889"/>
      <c r="J10" s="890"/>
      <c r="K10" s="890"/>
      <c r="L10" s="890"/>
      <c r="M10" s="890"/>
      <c r="N10" s="890"/>
      <c r="O10" s="890"/>
      <c r="P10" s="888"/>
    </row>
    <row r="11" spans="1:16" ht="12.75" customHeight="1" x14ac:dyDescent="0.2">
      <c r="A11" s="10718"/>
      <c r="B11" s="887"/>
      <c r="C11" s="887"/>
      <c r="D11" s="886"/>
      <c r="E11" s="887"/>
      <c r="F11" s="887"/>
      <c r="G11" s="10715"/>
      <c r="H11" s="887"/>
      <c r="I11" s="886"/>
      <c r="J11" s="887"/>
      <c r="K11" s="887"/>
      <c r="L11" s="887"/>
      <c r="M11" s="887"/>
      <c r="N11" s="887"/>
      <c r="O11" s="887"/>
      <c r="P11" s="885"/>
    </row>
    <row r="12" spans="1:16" ht="12.75" customHeight="1" x14ac:dyDescent="0.2">
      <c r="A12" s="10718" t="s">
        <v>123</v>
      </c>
      <c r="B12" s="884"/>
      <c r="C12" s="884"/>
      <c r="D12" s="883"/>
      <c r="E12" s="884" t="s">
        <v>8</v>
      </c>
      <c r="F12" s="884"/>
      <c r="G12" s="884"/>
      <c r="H12" s="884"/>
      <c r="I12" s="883"/>
      <c r="J12" s="884"/>
      <c r="K12" s="884"/>
      <c r="L12" s="884"/>
      <c r="M12" s="884"/>
      <c r="N12" s="10709" t="s">
        <v>124</v>
      </c>
      <c r="O12" s="884"/>
      <c r="P12" s="882"/>
    </row>
    <row r="13" spans="1:16" ht="12.75" customHeight="1" x14ac:dyDescent="0.2">
      <c r="A13" s="10718"/>
      <c r="B13" s="881"/>
      <c r="C13" s="881"/>
      <c r="D13" s="880"/>
      <c r="E13" s="881"/>
      <c r="F13" s="881"/>
      <c r="G13" s="881"/>
      <c r="H13" s="881"/>
      <c r="I13" s="880"/>
      <c r="J13" s="881"/>
      <c r="K13" s="881"/>
      <c r="L13" s="881"/>
      <c r="M13" s="881"/>
      <c r="N13" s="881"/>
      <c r="O13" s="881"/>
      <c r="P13" s="879"/>
    </row>
    <row r="14" spans="1:16" ht="12.75" customHeight="1" x14ac:dyDescent="0.2">
      <c r="A14" s="10718" t="s">
        <v>10</v>
      </c>
      <c r="B14" s="878"/>
      <c r="C14" s="878"/>
      <c r="D14" s="877"/>
      <c r="E14" s="878"/>
      <c r="F14" s="878"/>
      <c r="G14" s="878"/>
      <c r="H14" s="878"/>
      <c r="I14" s="877"/>
      <c r="J14" s="878"/>
      <c r="K14" s="878"/>
      <c r="L14" s="878"/>
      <c r="M14" s="878"/>
      <c r="N14" s="876"/>
      <c r="O14" s="875"/>
      <c r="P14" s="874"/>
    </row>
    <row r="15" spans="1:16" ht="12.75" customHeight="1" x14ac:dyDescent="0.2">
      <c r="A15" s="873"/>
      <c r="B15" s="872"/>
      <c r="C15" s="872"/>
      <c r="D15" s="871"/>
      <c r="E15" s="872"/>
      <c r="F15" s="872"/>
      <c r="G15" s="872"/>
      <c r="H15" s="872"/>
      <c r="I15" s="871"/>
      <c r="J15" s="872"/>
      <c r="K15" s="872"/>
      <c r="L15" s="872"/>
      <c r="M15" s="872"/>
      <c r="N15" s="10716" t="s">
        <v>11</v>
      </c>
      <c r="O15" s="10717" t="s">
        <v>12</v>
      </c>
      <c r="P15" s="870"/>
    </row>
    <row r="16" spans="1:16" ht="12.75" customHeight="1" x14ac:dyDescent="0.2">
      <c r="A16" s="869" t="s">
        <v>13</v>
      </c>
      <c r="B16" s="868"/>
      <c r="C16" s="868"/>
      <c r="D16" s="867"/>
      <c r="E16" s="868"/>
      <c r="F16" s="868"/>
      <c r="G16" s="868"/>
      <c r="H16" s="868"/>
      <c r="I16" s="867"/>
      <c r="J16" s="868"/>
      <c r="K16" s="868"/>
      <c r="L16" s="868"/>
      <c r="M16" s="868"/>
      <c r="N16" s="866"/>
      <c r="O16" s="865"/>
      <c r="P16" s="865"/>
    </row>
    <row r="17" spans="1:47" ht="12.75" customHeight="1" x14ac:dyDescent="0.2">
      <c r="A17" s="864" t="s">
        <v>14</v>
      </c>
      <c r="B17" s="863"/>
      <c r="C17" s="863"/>
      <c r="D17" s="862"/>
      <c r="E17" s="863"/>
      <c r="F17" s="863"/>
      <c r="G17" s="863"/>
      <c r="H17" s="863"/>
      <c r="I17" s="862"/>
      <c r="J17" s="863"/>
      <c r="K17" s="863"/>
      <c r="L17" s="863"/>
      <c r="M17" s="863"/>
      <c r="N17" s="8501" t="s">
        <v>15</v>
      </c>
      <c r="O17" s="8502" t="s">
        <v>111</v>
      </c>
      <c r="P17" s="861"/>
    </row>
    <row r="18" spans="1:47" ht="12.75" customHeight="1" x14ac:dyDescent="0.2">
      <c r="A18" s="860"/>
      <c r="B18" s="859"/>
      <c r="C18" s="859"/>
      <c r="D18" s="858"/>
      <c r="E18" s="859"/>
      <c r="F18" s="859"/>
      <c r="G18" s="859"/>
      <c r="H18" s="859"/>
      <c r="I18" s="858"/>
      <c r="J18" s="859"/>
      <c r="K18" s="859"/>
      <c r="L18" s="859"/>
      <c r="M18" s="859"/>
      <c r="N18" s="8501"/>
      <c r="O18" s="8502"/>
      <c r="P18" s="857" t="s">
        <v>8</v>
      </c>
    </row>
    <row r="19" spans="1:47" ht="12.75" customHeight="1" x14ac:dyDescent="0.2">
      <c r="A19" s="856"/>
      <c r="B19" s="855"/>
      <c r="C19" s="855"/>
      <c r="D19" s="854"/>
      <c r="E19" s="855"/>
      <c r="F19" s="855"/>
      <c r="G19" s="855"/>
      <c r="H19" s="855"/>
      <c r="I19" s="854"/>
      <c r="J19" s="855"/>
      <c r="K19" s="10742"/>
      <c r="L19" s="855" t="s">
        <v>17</v>
      </c>
      <c r="M19" s="855"/>
      <c r="N19" s="853"/>
      <c r="O19" s="852"/>
      <c r="P19" s="851"/>
      <c r="AU19" s="10737"/>
    </row>
    <row r="20" spans="1:47" ht="12.75" customHeight="1" x14ac:dyDescent="0.2">
      <c r="A20" s="850"/>
      <c r="B20" s="849"/>
      <c r="C20" s="849"/>
      <c r="D20" s="848"/>
      <c r="E20" s="849"/>
      <c r="F20" s="849"/>
      <c r="G20" s="849"/>
      <c r="H20" s="849"/>
      <c r="I20" s="848"/>
      <c r="J20" s="849"/>
      <c r="K20" s="849"/>
      <c r="L20" s="849"/>
      <c r="M20" s="849"/>
      <c r="N20" s="847"/>
      <c r="O20" s="846"/>
      <c r="P20" s="845"/>
    </row>
    <row r="21" spans="1:47" ht="12.75" customHeight="1" x14ac:dyDescent="0.2">
      <c r="A21" s="10718"/>
      <c r="B21" s="844"/>
      <c r="C21" s="10719"/>
      <c r="D21" s="10719"/>
      <c r="E21" s="844"/>
      <c r="F21" s="844"/>
      <c r="G21" s="844"/>
      <c r="H21" s="844" t="s">
        <v>8</v>
      </c>
      <c r="I21" s="843"/>
      <c r="J21" s="844"/>
      <c r="K21" s="844"/>
      <c r="L21" s="844"/>
      <c r="M21" s="844"/>
      <c r="N21" s="842"/>
      <c r="O21" s="841"/>
      <c r="P21" s="840"/>
    </row>
    <row r="22" spans="1:47" ht="12.75" customHeight="1" x14ac:dyDescent="0.2">
      <c r="A22" s="839"/>
      <c r="B22" s="838"/>
      <c r="C22" s="838"/>
      <c r="D22" s="837"/>
      <c r="E22" s="838"/>
      <c r="F22" s="838"/>
      <c r="G22" s="838"/>
      <c r="H22" s="838"/>
      <c r="I22" s="837"/>
      <c r="J22" s="838"/>
      <c r="K22" s="838"/>
      <c r="L22" s="838"/>
      <c r="M22" s="838"/>
      <c r="N22" s="838"/>
      <c r="O22" s="838"/>
      <c r="P22" s="836"/>
    </row>
    <row r="23" spans="1:47" ht="12.75" customHeight="1" x14ac:dyDescent="0.2">
      <c r="A23" s="10718" t="s">
        <v>18</v>
      </c>
      <c r="B23" s="835"/>
      <c r="C23" s="835"/>
      <c r="D23" s="834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835"/>
      <c r="N23" s="835"/>
      <c r="O23" s="835"/>
      <c r="P23" s="833"/>
    </row>
    <row r="24" spans="1:47" ht="15.75" x14ac:dyDescent="0.25">
      <c r="A24" s="832"/>
      <c r="B24" s="831"/>
      <c r="C24" s="831"/>
      <c r="D24" s="830"/>
      <c r="E24" s="829" t="s">
        <v>20</v>
      </c>
      <c r="F24" s="829"/>
      <c r="G24" s="829"/>
      <c r="H24" s="829"/>
      <c r="I24" s="829"/>
      <c r="J24" s="829"/>
      <c r="K24" s="829"/>
      <c r="L24" s="829"/>
      <c r="M24" s="831"/>
      <c r="N24" s="831"/>
      <c r="O24" s="831"/>
      <c r="P24" s="828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827"/>
      <c r="P25" s="826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825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824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823">
        <f t="shared" ref="E28:E59" si="0">D28*(100-2.46)/100</f>
        <v>6827.8</v>
      </c>
      <c r="F28" s="10738">
        <v>33</v>
      </c>
      <c r="G28" s="10739">
        <v>8</v>
      </c>
      <c r="H28" s="10739">
        <v>8.15</v>
      </c>
      <c r="I28" s="10737">
        <v>7000</v>
      </c>
      <c r="J28" s="823">
        <f t="shared" ref="J28:J59" si="1">I28*(100-2.46)/100</f>
        <v>6827.8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823">
        <f t="shared" ref="O28:O59" si="2">N28*(100-2.46)/100</f>
        <v>6827.8</v>
      </c>
      <c r="P28" s="822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821">
        <f t="shared" si="0"/>
        <v>6827.8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821">
        <f t="shared" si="1"/>
        <v>6827.8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821">
        <f t="shared" si="2"/>
        <v>6827.8</v>
      </c>
      <c r="P29" s="820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819">
        <f t="shared" si="0"/>
        <v>6827.8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819">
        <f t="shared" si="1"/>
        <v>6827.8</v>
      </c>
      <c r="K30" s="10738">
        <v>67</v>
      </c>
      <c r="L30" s="10739">
        <v>16.3</v>
      </c>
      <c r="M30" s="10739">
        <v>16.45</v>
      </c>
      <c r="N30" s="10737">
        <v>7000</v>
      </c>
      <c r="O30" s="819">
        <f t="shared" si="2"/>
        <v>6827.8</v>
      </c>
      <c r="P30" s="818"/>
      <c r="V30" s="817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816">
        <f t="shared" si="0"/>
        <v>6827.8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816">
        <f t="shared" si="1"/>
        <v>6827.8</v>
      </c>
      <c r="K31" s="10738">
        <v>68</v>
      </c>
      <c r="L31" s="10739">
        <v>16.45</v>
      </c>
      <c r="M31" s="10739">
        <v>17</v>
      </c>
      <c r="N31" s="10737">
        <v>7000</v>
      </c>
      <c r="O31" s="816">
        <f t="shared" si="2"/>
        <v>6827.8</v>
      </c>
      <c r="P31" s="815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814">
        <f t="shared" si="0"/>
        <v>6827.8</v>
      </c>
      <c r="F32" s="10738">
        <v>37</v>
      </c>
      <c r="G32" s="10739">
        <v>9</v>
      </c>
      <c r="H32" s="10739">
        <v>9.15</v>
      </c>
      <c r="I32" s="10737">
        <v>7000</v>
      </c>
      <c r="J32" s="814">
        <f t="shared" si="1"/>
        <v>6827.8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814">
        <f t="shared" si="2"/>
        <v>6827.8</v>
      </c>
      <c r="P32" s="813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812">
        <f t="shared" si="0"/>
        <v>6827.8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812">
        <f t="shared" si="1"/>
        <v>6827.8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812">
        <f t="shared" si="2"/>
        <v>6827.8</v>
      </c>
      <c r="P33" s="811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810">
        <f t="shared" si="0"/>
        <v>6827.8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810">
        <f t="shared" si="1"/>
        <v>6827.8</v>
      </c>
      <c r="K34" s="10738">
        <v>71</v>
      </c>
      <c r="L34" s="10739">
        <v>17.3</v>
      </c>
      <c r="M34" s="10739">
        <v>17.45</v>
      </c>
      <c r="N34" s="10737">
        <v>7000</v>
      </c>
      <c r="O34" s="810">
        <f t="shared" si="2"/>
        <v>6827.8</v>
      </c>
      <c r="P34" s="809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808">
        <f t="shared" si="0"/>
        <v>6827.8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808">
        <f t="shared" si="1"/>
        <v>6827.8</v>
      </c>
      <c r="K35" s="10738">
        <v>72</v>
      </c>
      <c r="L35" s="10736">
        <v>17.45</v>
      </c>
      <c r="M35" s="10739">
        <v>18</v>
      </c>
      <c r="N35" s="10737">
        <v>7000</v>
      </c>
      <c r="O35" s="808">
        <f t="shared" si="2"/>
        <v>6827.8</v>
      </c>
      <c r="P35" s="807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806">
        <f t="shared" si="0"/>
        <v>6827.8</v>
      </c>
      <c r="F36" s="10738">
        <v>41</v>
      </c>
      <c r="G36" s="10739">
        <v>10</v>
      </c>
      <c r="H36" s="10736">
        <v>10.15</v>
      </c>
      <c r="I36" s="10737">
        <v>7000</v>
      </c>
      <c r="J36" s="806">
        <f t="shared" si="1"/>
        <v>6827.8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806">
        <f t="shared" si="2"/>
        <v>6827.8</v>
      </c>
      <c r="P36" s="805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804">
        <f t="shared" si="0"/>
        <v>6827.8</v>
      </c>
      <c r="F37" s="10738">
        <v>42</v>
      </c>
      <c r="G37" s="10739">
        <v>10.15</v>
      </c>
      <c r="H37" s="10736">
        <v>10.3</v>
      </c>
      <c r="I37" s="10737">
        <v>7000</v>
      </c>
      <c r="J37" s="804">
        <f t="shared" si="1"/>
        <v>6827.8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804">
        <f t="shared" si="2"/>
        <v>6827.8</v>
      </c>
      <c r="P37" s="803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802">
        <f t="shared" si="0"/>
        <v>6827.8</v>
      </c>
      <c r="F38" s="10738">
        <v>43</v>
      </c>
      <c r="G38" s="10739">
        <v>10.3</v>
      </c>
      <c r="H38" s="10736">
        <v>10.45</v>
      </c>
      <c r="I38" s="10737">
        <v>7000</v>
      </c>
      <c r="J38" s="802">
        <f t="shared" si="1"/>
        <v>6827.8</v>
      </c>
      <c r="K38" s="10738">
        <v>75</v>
      </c>
      <c r="L38" s="10736">
        <v>18.3</v>
      </c>
      <c r="M38" s="10739">
        <v>18.45</v>
      </c>
      <c r="N38" s="10737">
        <v>7000</v>
      </c>
      <c r="O38" s="802">
        <f t="shared" si="2"/>
        <v>6827.8</v>
      </c>
      <c r="P38" s="801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800">
        <f t="shared" si="0"/>
        <v>6827.8</v>
      </c>
      <c r="F39" s="10738">
        <v>44</v>
      </c>
      <c r="G39" s="10739">
        <v>10.45</v>
      </c>
      <c r="H39" s="10736">
        <v>11</v>
      </c>
      <c r="I39" s="10737">
        <v>7000</v>
      </c>
      <c r="J39" s="800">
        <f t="shared" si="1"/>
        <v>6827.8</v>
      </c>
      <c r="K39" s="10738">
        <v>76</v>
      </c>
      <c r="L39" s="10736">
        <v>18.45</v>
      </c>
      <c r="M39" s="10739">
        <v>19</v>
      </c>
      <c r="N39" s="10737">
        <v>7000</v>
      </c>
      <c r="O39" s="800">
        <f t="shared" si="2"/>
        <v>6827.8</v>
      </c>
      <c r="P39" s="799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798">
        <f t="shared" si="0"/>
        <v>6827.8</v>
      </c>
      <c r="F40" s="10738">
        <v>45</v>
      </c>
      <c r="G40" s="10739">
        <v>11</v>
      </c>
      <c r="H40" s="10736">
        <v>11.15</v>
      </c>
      <c r="I40" s="10737">
        <v>7000</v>
      </c>
      <c r="J40" s="798">
        <f t="shared" si="1"/>
        <v>6827.8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798">
        <f t="shared" si="2"/>
        <v>6827.8</v>
      </c>
      <c r="P40" s="797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796">
        <f t="shared" si="0"/>
        <v>6827.8</v>
      </c>
      <c r="F41" s="10738">
        <v>46</v>
      </c>
      <c r="G41" s="10739">
        <v>11.15</v>
      </c>
      <c r="H41" s="10736">
        <v>11.3</v>
      </c>
      <c r="I41" s="10737">
        <v>7000</v>
      </c>
      <c r="J41" s="796">
        <f t="shared" si="1"/>
        <v>6827.8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796">
        <f t="shared" si="2"/>
        <v>6827.8</v>
      </c>
      <c r="P41" s="795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794">
        <f t="shared" si="0"/>
        <v>6827.8</v>
      </c>
      <c r="F42" s="10738">
        <v>47</v>
      </c>
      <c r="G42" s="10739">
        <v>11.3</v>
      </c>
      <c r="H42" s="10736">
        <v>11.45</v>
      </c>
      <c r="I42" s="10737">
        <v>7000</v>
      </c>
      <c r="J42" s="794">
        <f t="shared" si="1"/>
        <v>6827.8</v>
      </c>
      <c r="K42" s="10738">
        <v>79</v>
      </c>
      <c r="L42" s="10736">
        <v>19.3</v>
      </c>
      <c r="M42" s="10739">
        <v>19.45</v>
      </c>
      <c r="N42" s="10737">
        <v>7000</v>
      </c>
      <c r="O42" s="794">
        <f t="shared" si="2"/>
        <v>6827.8</v>
      </c>
      <c r="P42" s="793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792">
        <f t="shared" si="0"/>
        <v>6827.8</v>
      </c>
      <c r="F43" s="10738">
        <v>48</v>
      </c>
      <c r="G43" s="10739">
        <v>11.45</v>
      </c>
      <c r="H43" s="10736">
        <v>12</v>
      </c>
      <c r="I43" s="10737">
        <v>7000</v>
      </c>
      <c r="J43" s="792">
        <f t="shared" si="1"/>
        <v>6827.8</v>
      </c>
      <c r="K43" s="10738">
        <v>80</v>
      </c>
      <c r="L43" s="10736">
        <v>19.45</v>
      </c>
      <c r="M43" s="10736">
        <v>20</v>
      </c>
      <c r="N43" s="10737">
        <v>7000</v>
      </c>
      <c r="O43" s="792">
        <f t="shared" si="2"/>
        <v>6827.8</v>
      </c>
      <c r="P43" s="791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790">
        <f t="shared" si="0"/>
        <v>6827.8</v>
      </c>
      <c r="F44" s="10738">
        <v>49</v>
      </c>
      <c r="G44" s="10739">
        <v>12</v>
      </c>
      <c r="H44" s="10736">
        <v>12.15</v>
      </c>
      <c r="I44" s="10737">
        <v>7000</v>
      </c>
      <c r="J44" s="790">
        <f t="shared" si="1"/>
        <v>6827.8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790">
        <f t="shared" si="2"/>
        <v>6827.8</v>
      </c>
      <c r="P44" s="789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788">
        <f t="shared" si="0"/>
        <v>6827.8</v>
      </c>
      <c r="F45" s="10738">
        <v>50</v>
      </c>
      <c r="G45" s="10739">
        <v>12.15</v>
      </c>
      <c r="H45" s="10736">
        <v>12.3</v>
      </c>
      <c r="I45" s="10737">
        <v>7000</v>
      </c>
      <c r="J45" s="788">
        <f t="shared" si="1"/>
        <v>6827.8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788">
        <f t="shared" si="2"/>
        <v>6827.8</v>
      </c>
      <c r="P45" s="787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786">
        <f t="shared" si="0"/>
        <v>6827.8</v>
      </c>
      <c r="F46" s="10738">
        <v>51</v>
      </c>
      <c r="G46" s="10739">
        <v>12.3</v>
      </c>
      <c r="H46" s="10736">
        <v>12.45</v>
      </c>
      <c r="I46" s="10737">
        <v>7000</v>
      </c>
      <c r="J46" s="786">
        <f t="shared" si="1"/>
        <v>6827.8</v>
      </c>
      <c r="K46" s="10738">
        <v>83</v>
      </c>
      <c r="L46" s="10736">
        <v>20.3</v>
      </c>
      <c r="M46" s="10739">
        <v>20.45</v>
      </c>
      <c r="N46" s="10737">
        <v>7000</v>
      </c>
      <c r="O46" s="786">
        <f t="shared" si="2"/>
        <v>6827.8</v>
      </c>
      <c r="P46" s="785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784">
        <f t="shared" si="0"/>
        <v>6827.8</v>
      </c>
      <c r="F47" s="10738">
        <v>52</v>
      </c>
      <c r="G47" s="10739">
        <v>12.45</v>
      </c>
      <c r="H47" s="10736">
        <v>13</v>
      </c>
      <c r="I47" s="10737">
        <v>7000</v>
      </c>
      <c r="J47" s="784">
        <f t="shared" si="1"/>
        <v>6827.8</v>
      </c>
      <c r="K47" s="10738">
        <v>84</v>
      </c>
      <c r="L47" s="10736">
        <v>20.45</v>
      </c>
      <c r="M47" s="10739">
        <v>21</v>
      </c>
      <c r="N47" s="10737">
        <v>7000</v>
      </c>
      <c r="O47" s="784">
        <f t="shared" si="2"/>
        <v>6827.8</v>
      </c>
      <c r="P47" s="783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782">
        <f t="shared" si="0"/>
        <v>6827.8</v>
      </c>
      <c r="F48" s="10738">
        <v>53</v>
      </c>
      <c r="G48" s="10739">
        <v>13</v>
      </c>
      <c r="H48" s="10736">
        <v>13.15</v>
      </c>
      <c r="I48" s="10737">
        <v>7000</v>
      </c>
      <c r="J48" s="782">
        <f t="shared" si="1"/>
        <v>6827.8</v>
      </c>
      <c r="K48" s="10738">
        <v>85</v>
      </c>
      <c r="L48" s="10736">
        <v>21</v>
      </c>
      <c r="M48" s="10739">
        <v>21.15</v>
      </c>
      <c r="N48" s="10737">
        <v>7000</v>
      </c>
      <c r="O48" s="782">
        <f t="shared" si="2"/>
        <v>6827.8</v>
      </c>
      <c r="P48" s="781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780">
        <f t="shared" si="0"/>
        <v>6827.8</v>
      </c>
      <c r="F49" s="10738">
        <v>54</v>
      </c>
      <c r="G49" s="10739">
        <v>13.15</v>
      </c>
      <c r="H49" s="10736">
        <v>13.3</v>
      </c>
      <c r="I49" s="10737">
        <v>7000</v>
      </c>
      <c r="J49" s="780">
        <f t="shared" si="1"/>
        <v>6827.8</v>
      </c>
      <c r="K49" s="10738">
        <v>86</v>
      </c>
      <c r="L49" s="10736">
        <v>21.15</v>
      </c>
      <c r="M49" s="10739">
        <v>21.3</v>
      </c>
      <c r="N49" s="10737">
        <v>7000</v>
      </c>
      <c r="O49" s="780">
        <f t="shared" si="2"/>
        <v>6827.8</v>
      </c>
      <c r="P49" s="779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778">
        <f t="shared" si="0"/>
        <v>6827.8</v>
      </c>
      <c r="F50" s="10738">
        <v>55</v>
      </c>
      <c r="G50" s="10739">
        <v>13.3</v>
      </c>
      <c r="H50" s="10736">
        <v>13.45</v>
      </c>
      <c r="I50" s="10737">
        <v>7000</v>
      </c>
      <c r="J50" s="778">
        <f t="shared" si="1"/>
        <v>6827.8</v>
      </c>
      <c r="K50" s="10738">
        <v>87</v>
      </c>
      <c r="L50" s="10736">
        <v>21.3</v>
      </c>
      <c r="M50" s="10739">
        <v>21.45</v>
      </c>
      <c r="N50" s="10737">
        <v>7000</v>
      </c>
      <c r="O50" s="778">
        <f t="shared" si="2"/>
        <v>6827.8</v>
      </c>
      <c r="P50" s="777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776">
        <f t="shared" si="0"/>
        <v>6827.8</v>
      </c>
      <c r="F51" s="10738">
        <v>56</v>
      </c>
      <c r="G51" s="10739">
        <v>13.45</v>
      </c>
      <c r="H51" s="10736">
        <v>14</v>
      </c>
      <c r="I51" s="10737">
        <v>7000</v>
      </c>
      <c r="J51" s="776">
        <f t="shared" si="1"/>
        <v>6827.8</v>
      </c>
      <c r="K51" s="10738">
        <v>88</v>
      </c>
      <c r="L51" s="10736">
        <v>21.45</v>
      </c>
      <c r="M51" s="10739">
        <v>22</v>
      </c>
      <c r="N51" s="10737">
        <v>7000</v>
      </c>
      <c r="O51" s="776">
        <f t="shared" si="2"/>
        <v>6827.8</v>
      </c>
      <c r="P51" s="775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774">
        <f t="shared" si="0"/>
        <v>6827.8</v>
      </c>
      <c r="F52" s="10738">
        <v>57</v>
      </c>
      <c r="G52" s="10739">
        <v>14</v>
      </c>
      <c r="H52" s="10736">
        <v>14.15</v>
      </c>
      <c r="I52" s="10737">
        <v>7000</v>
      </c>
      <c r="J52" s="774">
        <f t="shared" si="1"/>
        <v>6827.8</v>
      </c>
      <c r="K52" s="10738">
        <v>89</v>
      </c>
      <c r="L52" s="10736">
        <v>22</v>
      </c>
      <c r="M52" s="10739">
        <v>22.15</v>
      </c>
      <c r="N52" s="10737">
        <v>7000</v>
      </c>
      <c r="O52" s="774">
        <f t="shared" si="2"/>
        <v>6827.8</v>
      </c>
      <c r="P52" s="773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772">
        <f t="shared" si="0"/>
        <v>6827.8</v>
      </c>
      <c r="F53" s="10738">
        <v>58</v>
      </c>
      <c r="G53" s="10739">
        <v>14.15</v>
      </c>
      <c r="H53" s="10736">
        <v>14.3</v>
      </c>
      <c r="I53" s="10737">
        <v>7000</v>
      </c>
      <c r="J53" s="772">
        <f t="shared" si="1"/>
        <v>6827.8</v>
      </c>
      <c r="K53" s="10738">
        <v>90</v>
      </c>
      <c r="L53" s="10736">
        <v>22.15</v>
      </c>
      <c r="M53" s="10739">
        <v>22.3</v>
      </c>
      <c r="N53" s="10737">
        <v>7000</v>
      </c>
      <c r="O53" s="772">
        <f t="shared" si="2"/>
        <v>6827.8</v>
      </c>
      <c r="P53" s="771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770">
        <f t="shared" si="0"/>
        <v>6827.8</v>
      </c>
      <c r="F54" s="10738">
        <v>59</v>
      </c>
      <c r="G54" s="10739">
        <v>14.3</v>
      </c>
      <c r="H54" s="10736">
        <v>14.45</v>
      </c>
      <c r="I54" s="10737">
        <v>7000</v>
      </c>
      <c r="J54" s="770">
        <f t="shared" si="1"/>
        <v>6827.8</v>
      </c>
      <c r="K54" s="10738">
        <v>91</v>
      </c>
      <c r="L54" s="10736">
        <v>22.3</v>
      </c>
      <c r="M54" s="10739">
        <v>22.45</v>
      </c>
      <c r="N54" s="10737">
        <v>7000</v>
      </c>
      <c r="O54" s="770">
        <f t="shared" si="2"/>
        <v>6827.8</v>
      </c>
      <c r="P54" s="769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768">
        <f t="shared" si="0"/>
        <v>6827.8</v>
      </c>
      <c r="F55" s="10738">
        <v>60</v>
      </c>
      <c r="G55" s="10739">
        <v>14.45</v>
      </c>
      <c r="H55" s="10739">
        <v>15</v>
      </c>
      <c r="I55" s="10737">
        <v>7000</v>
      </c>
      <c r="J55" s="768">
        <f t="shared" si="1"/>
        <v>6827.8</v>
      </c>
      <c r="K55" s="10738">
        <v>92</v>
      </c>
      <c r="L55" s="10736">
        <v>22.45</v>
      </c>
      <c r="M55" s="10739">
        <v>23</v>
      </c>
      <c r="N55" s="10737">
        <v>7000</v>
      </c>
      <c r="O55" s="768">
        <f t="shared" si="2"/>
        <v>6827.8</v>
      </c>
      <c r="P55" s="767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766">
        <f t="shared" si="0"/>
        <v>6827.8</v>
      </c>
      <c r="F56" s="10738">
        <v>61</v>
      </c>
      <c r="G56" s="10739">
        <v>15</v>
      </c>
      <c r="H56" s="10739">
        <v>15.15</v>
      </c>
      <c r="I56" s="10737">
        <v>7000</v>
      </c>
      <c r="J56" s="766">
        <f t="shared" si="1"/>
        <v>6827.8</v>
      </c>
      <c r="K56" s="10738">
        <v>93</v>
      </c>
      <c r="L56" s="10736">
        <v>23</v>
      </c>
      <c r="M56" s="10739">
        <v>23.15</v>
      </c>
      <c r="N56" s="10737">
        <v>7000</v>
      </c>
      <c r="O56" s="766">
        <f t="shared" si="2"/>
        <v>6827.8</v>
      </c>
      <c r="P56" s="765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764">
        <f t="shared" si="0"/>
        <v>6827.8</v>
      </c>
      <c r="F57" s="10738">
        <v>62</v>
      </c>
      <c r="G57" s="10739">
        <v>15.15</v>
      </c>
      <c r="H57" s="10739">
        <v>15.3</v>
      </c>
      <c r="I57" s="10737">
        <v>7000</v>
      </c>
      <c r="J57" s="764">
        <f t="shared" si="1"/>
        <v>6827.8</v>
      </c>
      <c r="K57" s="10738">
        <v>94</v>
      </c>
      <c r="L57" s="10739">
        <v>23.15</v>
      </c>
      <c r="M57" s="10739">
        <v>23.3</v>
      </c>
      <c r="N57" s="10737">
        <v>7000</v>
      </c>
      <c r="O57" s="764">
        <f t="shared" si="2"/>
        <v>6827.8</v>
      </c>
      <c r="P57" s="763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762">
        <f t="shared" si="0"/>
        <v>6827.8</v>
      </c>
      <c r="F58" s="10738">
        <v>63</v>
      </c>
      <c r="G58" s="10739">
        <v>15.3</v>
      </c>
      <c r="H58" s="10739">
        <v>15.45</v>
      </c>
      <c r="I58" s="10737">
        <v>7000</v>
      </c>
      <c r="J58" s="762">
        <f t="shared" si="1"/>
        <v>6827.8</v>
      </c>
      <c r="K58" s="10738">
        <v>95</v>
      </c>
      <c r="L58" s="10739">
        <v>23.3</v>
      </c>
      <c r="M58" s="10739">
        <v>23.45</v>
      </c>
      <c r="N58" s="10737">
        <v>7000</v>
      </c>
      <c r="O58" s="762">
        <f t="shared" si="2"/>
        <v>6827.8</v>
      </c>
      <c r="P58" s="761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760">
        <f t="shared" si="0"/>
        <v>6827.8</v>
      </c>
      <c r="F59" s="10738">
        <v>64</v>
      </c>
      <c r="G59" s="10739">
        <v>15.45</v>
      </c>
      <c r="H59" s="10739">
        <v>16</v>
      </c>
      <c r="I59" s="10737">
        <v>7000</v>
      </c>
      <c r="J59" s="760">
        <f t="shared" si="1"/>
        <v>6827.8</v>
      </c>
      <c r="K59" s="10738">
        <v>96</v>
      </c>
      <c r="L59" s="10739">
        <v>23.45</v>
      </c>
      <c r="M59" s="10739">
        <v>24</v>
      </c>
      <c r="N59" s="10737">
        <v>7000</v>
      </c>
      <c r="O59" s="760">
        <f t="shared" si="2"/>
        <v>6827.8</v>
      </c>
      <c r="P59" s="759"/>
      <c r="Q59" s="1583">
        <f>AVERAGE(D28:D59,I28:I59,N28:N59)/1000</f>
        <v>7</v>
      </c>
    </row>
    <row r="60" spans="1:17" x14ac:dyDescent="0.2">
      <c r="A60" s="10718" t="s">
        <v>27</v>
      </c>
      <c r="B60" s="758"/>
      <c r="C60" s="758"/>
      <c r="D60" s="757">
        <f>SUM(D28:D59)</f>
        <v>224000</v>
      </c>
      <c r="E60" s="756">
        <f>SUM(E28:E59)</f>
        <v>218489.59999999989</v>
      </c>
      <c r="F60" s="758"/>
      <c r="G60" s="758"/>
      <c r="H60" s="758"/>
      <c r="I60" s="757">
        <f>SUM(I28:I59)</f>
        <v>224000</v>
      </c>
      <c r="J60" s="755">
        <f>SUM(J28:J59)</f>
        <v>218489.59999999989</v>
      </c>
      <c r="K60" s="758"/>
      <c r="L60" s="758"/>
      <c r="M60" s="758"/>
      <c r="N60" s="758">
        <f>SUM(N28:N59)</f>
        <v>224000</v>
      </c>
      <c r="O60" s="755">
        <f>SUM(O28:O59)</f>
        <v>218489.59999999989</v>
      </c>
      <c r="P60" s="754"/>
    </row>
    <row r="64" spans="1:17" x14ac:dyDescent="0.2">
      <c r="A64" s="1583" t="s">
        <v>125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753"/>
      <c r="B66" s="752"/>
      <c r="C66" s="752"/>
      <c r="D66" s="751"/>
      <c r="E66" s="752"/>
      <c r="F66" s="752"/>
      <c r="G66" s="752"/>
      <c r="H66" s="752"/>
      <c r="I66" s="751"/>
      <c r="J66" s="10741"/>
      <c r="K66" s="752"/>
      <c r="L66" s="752"/>
      <c r="M66" s="752"/>
      <c r="N66" s="752"/>
      <c r="O66" s="752"/>
      <c r="P66" s="750"/>
    </row>
    <row r="67" spans="1:16" x14ac:dyDescent="0.2">
      <c r="A67" s="10740" t="s">
        <v>113</v>
      </c>
      <c r="B67" s="749"/>
      <c r="C67" s="749"/>
      <c r="D67" s="748"/>
      <c r="E67" s="747"/>
      <c r="F67" s="749"/>
      <c r="G67" s="749"/>
      <c r="H67" s="747"/>
      <c r="I67" s="748"/>
      <c r="J67" s="10741"/>
      <c r="K67" s="749"/>
      <c r="L67" s="749"/>
      <c r="M67" s="749"/>
      <c r="N67" s="749"/>
      <c r="O67" s="749"/>
      <c r="P67" s="746"/>
    </row>
    <row r="68" spans="1:16" x14ac:dyDescent="0.2">
      <c r="A68" s="745"/>
      <c r="B68" s="744"/>
      <c r="C68" s="744"/>
      <c r="D68" s="744"/>
      <c r="E68" s="744"/>
      <c r="F68" s="744"/>
      <c r="G68" s="744"/>
      <c r="H68" s="744"/>
      <c r="I68" s="744"/>
      <c r="J68" s="744"/>
      <c r="K68" s="744"/>
      <c r="L68" s="743"/>
      <c r="M68" s="743"/>
      <c r="N68" s="743"/>
      <c r="O68" s="743"/>
      <c r="P68" s="742"/>
    </row>
    <row r="69" spans="1:16" x14ac:dyDescent="0.2">
      <c r="A69" s="10740"/>
      <c r="B69" s="741"/>
      <c r="C69" s="741"/>
      <c r="D69" s="740"/>
      <c r="E69" s="739"/>
      <c r="F69" s="741"/>
      <c r="G69" s="741"/>
      <c r="H69" s="739"/>
      <c r="I69" s="740"/>
      <c r="J69" s="10741"/>
      <c r="K69" s="741"/>
      <c r="L69" s="741"/>
      <c r="M69" s="741"/>
      <c r="N69" s="741"/>
      <c r="O69" s="741"/>
      <c r="P69" s="738"/>
    </row>
    <row r="70" spans="1:16" x14ac:dyDescent="0.2">
      <c r="A70" s="737"/>
      <c r="B70" s="736"/>
      <c r="C70" s="736"/>
      <c r="D70" s="735"/>
      <c r="E70" s="734"/>
      <c r="F70" s="736"/>
      <c r="G70" s="736"/>
      <c r="H70" s="734"/>
      <c r="I70" s="735"/>
      <c r="J70" s="736"/>
      <c r="K70" s="736"/>
      <c r="L70" s="736"/>
      <c r="M70" s="736"/>
      <c r="N70" s="736"/>
      <c r="O70" s="736"/>
      <c r="P70" s="733"/>
    </row>
    <row r="71" spans="1:16" x14ac:dyDescent="0.2">
      <c r="A71" s="732"/>
      <c r="B71" s="731"/>
      <c r="C71" s="731"/>
      <c r="D71" s="730"/>
      <c r="E71" s="729"/>
      <c r="F71" s="731"/>
      <c r="G71" s="731"/>
      <c r="H71" s="729"/>
      <c r="I71" s="730"/>
      <c r="J71" s="731"/>
      <c r="K71" s="731"/>
      <c r="L71" s="731"/>
      <c r="M71" s="731"/>
      <c r="N71" s="731"/>
      <c r="O71" s="731"/>
      <c r="P71" s="728"/>
    </row>
    <row r="72" spans="1:16" x14ac:dyDescent="0.2">
      <c r="A72" s="727"/>
      <c r="B72" s="726"/>
      <c r="C72" s="726"/>
      <c r="D72" s="725"/>
      <c r="E72" s="724"/>
      <c r="F72" s="726"/>
      <c r="G72" s="726"/>
      <c r="H72" s="724"/>
      <c r="I72" s="725"/>
      <c r="J72" s="726"/>
      <c r="K72" s="726"/>
      <c r="L72" s="726"/>
      <c r="M72" s="726" t="s">
        <v>29</v>
      </c>
      <c r="N72" s="726"/>
      <c r="O72" s="726"/>
      <c r="P72" s="723"/>
    </row>
    <row r="73" spans="1:16" x14ac:dyDescent="0.2">
      <c r="A73" s="722"/>
      <c r="B73" s="721"/>
      <c r="C73" s="721"/>
      <c r="D73" s="720"/>
      <c r="E73" s="719"/>
      <c r="F73" s="721"/>
      <c r="G73" s="721"/>
      <c r="H73" s="719"/>
      <c r="I73" s="720"/>
      <c r="J73" s="721"/>
      <c r="K73" s="721"/>
      <c r="L73" s="721"/>
      <c r="M73" s="721" t="s">
        <v>30</v>
      </c>
      <c r="N73" s="721"/>
      <c r="O73" s="721"/>
      <c r="P73" s="718"/>
    </row>
    <row r="74" spans="1:16" ht="15.75" x14ac:dyDescent="0.25">
      <c r="E74" s="717"/>
      <c r="H74" s="717"/>
    </row>
    <row r="75" spans="1:16" ht="15.75" x14ac:dyDescent="0.25">
      <c r="C75" s="10742"/>
      <c r="E75" s="716"/>
      <c r="H75" s="716"/>
    </row>
    <row r="76" spans="1:16" ht="15.75" x14ac:dyDescent="0.25">
      <c r="E76" s="715"/>
      <c r="H76" s="715"/>
    </row>
    <row r="77" spans="1:16" ht="15.75" x14ac:dyDescent="0.25">
      <c r="E77" s="714"/>
      <c r="H77" s="714"/>
    </row>
    <row r="78" spans="1:16" ht="15.75" x14ac:dyDescent="0.25">
      <c r="E78" s="713"/>
      <c r="H78" s="713"/>
    </row>
    <row r="79" spans="1:16" ht="15.75" x14ac:dyDescent="0.25">
      <c r="E79" s="712"/>
      <c r="H79" s="712"/>
    </row>
    <row r="80" spans="1:16" ht="15.75" x14ac:dyDescent="0.25">
      <c r="E80" s="711"/>
      <c r="H80" s="711"/>
    </row>
    <row r="81" spans="5:13" ht="15.75" x14ac:dyDescent="0.25">
      <c r="E81" s="710"/>
      <c r="H81" s="710"/>
    </row>
    <row r="82" spans="5:13" ht="15.75" x14ac:dyDescent="0.25">
      <c r="E82" s="709"/>
      <c r="H82" s="709"/>
    </row>
    <row r="83" spans="5:13" ht="15.75" x14ac:dyDescent="0.25">
      <c r="E83" s="708"/>
      <c r="H83" s="708"/>
    </row>
    <row r="84" spans="5:13" ht="15.75" x14ac:dyDescent="0.25">
      <c r="E84" s="707"/>
      <c r="H84" s="707"/>
    </row>
    <row r="85" spans="5:13" ht="15.75" x14ac:dyDescent="0.25">
      <c r="E85" s="706"/>
      <c r="H85" s="706"/>
    </row>
    <row r="86" spans="5:13" ht="15.75" x14ac:dyDescent="0.25">
      <c r="E86" s="705"/>
      <c r="H86" s="705"/>
    </row>
    <row r="87" spans="5:13" ht="15.75" x14ac:dyDescent="0.25">
      <c r="E87" s="704"/>
      <c r="H87" s="704"/>
    </row>
    <row r="88" spans="5:13" ht="15.75" x14ac:dyDescent="0.25">
      <c r="E88" s="703"/>
      <c r="H88" s="703"/>
    </row>
    <row r="89" spans="5:13" ht="15.75" x14ac:dyDescent="0.25">
      <c r="E89" s="702"/>
      <c r="H89" s="702"/>
    </row>
    <row r="90" spans="5:13" ht="15.75" x14ac:dyDescent="0.25">
      <c r="E90" s="701"/>
      <c r="H90" s="701"/>
    </row>
    <row r="91" spans="5:13" ht="15.75" x14ac:dyDescent="0.25">
      <c r="E91" s="700"/>
      <c r="H91" s="700"/>
    </row>
    <row r="92" spans="5:13" ht="15.75" x14ac:dyDescent="0.25">
      <c r="E92" s="699"/>
      <c r="H92" s="699"/>
    </row>
    <row r="93" spans="5:13" ht="15.75" x14ac:dyDescent="0.25">
      <c r="E93" s="698"/>
      <c r="H93" s="698"/>
    </row>
    <row r="94" spans="5:13" ht="15.75" x14ac:dyDescent="0.25">
      <c r="E94" s="697"/>
      <c r="H94" s="697"/>
    </row>
    <row r="95" spans="5:13" ht="15.75" x14ac:dyDescent="0.25">
      <c r="E95" s="696"/>
      <c r="H95" s="696"/>
    </row>
    <row r="96" spans="5:13" ht="15.75" x14ac:dyDescent="0.25">
      <c r="E96" s="695"/>
      <c r="H96" s="695"/>
      <c r="M96" s="694" t="s">
        <v>8</v>
      </c>
    </row>
    <row r="97" spans="5:14" ht="15.75" x14ac:dyDescent="0.25">
      <c r="E97" s="693"/>
      <c r="H97" s="693"/>
    </row>
    <row r="98" spans="5:14" ht="15.75" x14ac:dyDescent="0.25">
      <c r="E98" s="692"/>
      <c r="H98" s="692"/>
    </row>
    <row r="99" spans="5:14" ht="15.75" x14ac:dyDescent="0.25">
      <c r="E99" s="691"/>
      <c r="H99" s="691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690"/>
      <c r="B1" s="689"/>
      <c r="C1" s="689"/>
      <c r="D1" s="688"/>
      <c r="E1" s="689"/>
      <c r="F1" s="689"/>
      <c r="G1" s="689"/>
      <c r="H1" s="689"/>
      <c r="I1" s="688"/>
      <c r="J1" s="689"/>
      <c r="K1" s="689"/>
      <c r="L1" s="689"/>
      <c r="M1" s="689"/>
      <c r="N1" s="689"/>
      <c r="O1" s="689"/>
      <c r="P1" s="687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686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685"/>
    </row>
    <row r="4" spans="1:16" ht="12.75" customHeight="1" x14ac:dyDescent="0.2">
      <c r="A4" s="10713" t="s">
        <v>126</v>
      </c>
      <c r="B4" s="10714"/>
      <c r="C4" s="10714"/>
      <c r="D4" s="10714"/>
      <c r="E4" s="10714"/>
      <c r="F4" s="10714"/>
      <c r="G4" s="10714"/>
      <c r="H4" s="10714"/>
      <c r="I4" s="10714"/>
      <c r="J4" s="684"/>
      <c r="K4" s="683"/>
      <c r="L4" s="683"/>
      <c r="M4" s="683"/>
      <c r="N4" s="683"/>
      <c r="O4" s="683"/>
      <c r="P4" s="682"/>
    </row>
    <row r="5" spans="1:16" ht="12.75" customHeight="1" x14ac:dyDescent="0.2">
      <c r="A5" s="10718"/>
      <c r="B5" s="681"/>
      <c r="C5" s="681"/>
      <c r="D5" s="680"/>
      <c r="E5" s="681"/>
      <c r="F5" s="681"/>
      <c r="G5" s="681"/>
      <c r="H5" s="681"/>
      <c r="I5" s="680"/>
      <c r="J5" s="681"/>
      <c r="K5" s="681"/>
      <c r="L5" s="681"/>
      <c r="M5" s="681"/>
      <c r="N5" s="681"/>
      <c r="O5" s="681"/>
      <c r="P5" s="679"/>
    </row>
    <row r="6" spans="1:16" ht="12.75" customHeight="1" x14ac:dyDescent="0.2">
      <c r="A6" s="10718" t="s">
        <v>2</v>
      </c>
      <c r="B6" s="678"/>
      <c r="C6" s="678"/>
      <c r="D6" s="677"/>
      <c r="E6" s="678"/>
      <c r="F6" s="678"/>
      <c r="G6" s="678"/>
      <c r="H6" s="678"/>
      <c r="I6" s="677"/>
      <c r="J6" s="678"/>
      <c r="K6" s="678"/>
      <c r="L6" s="678"/>
      <c r="M6" s="678"/>
      <c r="N6" s="678"/>
      <c r="O6" s="678"/>
      <c r="P6" s="676"/>
    </row>
    <row r="7" spans="1:16" ht="12.75" customHeight="1" x14ac:dyDescent="0.2">
      <c r="A7" s="10718" t="s">
        <v>3</v>
      </c>
      <c r="B7" s="675"/>
      <c r="C7" s="675"/>
      <c r="D7" s="674"/>
      <c r="E7" s="675"/>
      <c r="F7" s="675"/>
      <c r="G7" s="675"/>
      <c r="H7" s="675"/>
      <c r="I7" s="674"/>
      <c r="J7" s="675"/>
      <c r="K7" s="675"/>
      <c r="L7" s="675"/>
      <c r="M7" s="675"/>
      <c r="N7" s="675"/>
      <c r="O7" s="675"/>
      <c r="P7" s="673"/>
    </row>
    <row r="8" spans="1:16" ht="12.75" customHeight="1" x14ac:dyDescent="0.2">
      <c r="A8" s="10718" t="s">
        <v>4</v>
      </c>
      <c r="B8" s="672"/>
      <c r="C8" s="672"/>
      <c r="D8" s="671"/>
      <c r="E8" s="672"/>
      <c r="F8" s="672"/>
      <c r="G8" s="672"/>
      <c r="H8" s="672"/>
      <c r="I8" s="671"/>
      <c r="J8" s="672"/>
      <c r="K8" s="672"/>
      <c r="L8" s="672"/>
      <c r="M8" s="672"/>
      <c r="N8" s="672"/>
      <c r="O8" s="672"/>
      <c r="P8" s="670"/>
    </row>
    <row r="9" spans="1:16" ht="12.75" customHeight="1" x14ac:dyDescent="0.2">
      <c r="A9" s="10718" t="s">
        <v>5</v>
      </c>
      <c r="B9" s="669"/>
      <c r="C9" s="669"/>
      <c r="D9" s="668"/>
      <c r="E9" s="669"/>
      <c r="F9" s="669"/>
      <c r="G9" s="669"/>
      <c r="H9" s="669"/>
      <c r="I9" s="668"/>
      <c r="J9" s="669"/>
      <c r="K9" s="669"/>
      <c r="L9" s="669"/>
      <c r="M9" s="669"/>
      <c r="N9" s="669"/>
      <c r="O9" s="669"/>
      <c r="P9" s="667"/>
    </row>
    <row r="10" spans="1:16" ht="12.75" customHeight="1" x14ac:dyDescent="0.2">
      <c r="A10" s="10718" t="s">
        <v>6</v>
      </c>
      <c r="B10" s="666"/>
      <c r="C10" s="666"/>
      <c r="D10" s="665"/>
      <c r="E10" s="666"/>
      <c r="F10" s="666"/>
      <c r="G10" s="666"/>
      <c r="H10" s="666"/>
      <c r="I10" s="665"/>
      <c r="J10" s="666"/>
      <c r="K10" s="666"/>
      <c r="L10" s="666"/>
      <c r="M10" s="666"/>
      <c r="N10" s="666"/>
      <c r="O10" s="666"/>
      <c r="P10" s="664"/>
    </row>
    <row r="11" spans="1:16" ht="12.75" customHeight="1" x14ac:dyDescent="0.2">
      <c r="A11" s="10718"/>
      <c r="B11" s="663"/>
      <c r="C11" s="663"/>
      <c r="D11" s="662"/>
      <c r="E11" s="663"/>
      <c r="F11" s="663"/>
      <c r="G11" s="10715"/>
      <c r="H11" s="663"/>
      <c r="I11" s="662"/>
      <c r="J11" s="663"/>
      <c r="K11" s="663"/>
      <c r="L11" s="663"/>
      <c r="M11" s="663"/>
      <c r="N11" s="663"/>
      <c r="O11" s="663"/>
      <c r="P11" s="661"/>
    </row>
    <row r="12" spans="1:16" ht="12.75" customHeight="1" x14ac:dyDescent="0.2">
      <c r="A12" s="10718" t="s">
        <v>127</v>
      </c>
      <c r="B12" s="660"/>
      <c r="C12" s="660"/>
      <c r="D12" s="659"/>
      <c r="E12" s="660" t="s">
        <v>8</v>
      </c>
      <c r="F12" s="660"/>
      <c r="G12" s="660"/>
      <c r="H12" s="660"/>
      <c r="I12" s="659"/>
      <c r="J12" s="660"/>
      <c r="K12" s="660"/>
      <c r="L12" s="660"/>
      <c r="M12" s="660"/>
      <c r="N12" s="10709" t="s">
        <v>128</v>
      </c>
      <c r="O12" s="660"/>
      <c r="P12" s="658"/>
    </row>
    <row r="13" spans="1:16" ht="12.75" customHeight="1" x14ac:dyDescent="0.2">
      <c r="A13" s="10718"/>
      <c r="B13" s="657"/>
      <c r="C13" s="657"/>
      <c r="D13" s="656"/>
      <c r="E13" s="657"/>
      <c r="F13" s="657"/>
      <c r="G13" s="657"/>
      <c r="H13" s="657"/>
      <c r="I13" s="656"/>
      <c r="J13" s="657"/>
      <c r="K13" s="657"/>
      <c r="L13" s="657"/>
      <c r="M13" s="657"/>
      <c r="N13" s="657"/>
      <c r="O13" s="657"/>
      <c r="P13" s="655"/>
    </row>
    <row r="14" spans="1:16" ht="12.75" customHeight="1" x14ac:dyDescent="0.2">
      <c r="A14" s="10718" t="s">
        <v>10</v>
      </c>
      <c r="B14" s="654"/>
      <c r="C14" s="654"/>
      <c r="D14" s="653"/>
      <c r="E14" s="654"/>
      <c r="F14" s="654"/>
      <c r="G14" s="654"/>
      <c r="H14" s="654"/>
      <c r="I14" s="653"/>
      <c r="J14" s="654"/>
      <c r="K14" s="654"/>
      <c r="L14" s="654"/>
      <c r="M14" s="654"/>
      <c r="N14" s="652"/>
      <c r="O14" s="651"/>
      <c r="P14" s="650"/>
    </row>
    <row r="15" spans="1:16" ht="12.75" customHeight="1" x14ac:dyDescent="0.2">
      <c r="A15" s="649"/>
      <c r="B15" s="648"/>
      <c r="C15" s="648"/>
      <c r="D15" s="647"/>
      <c r="E15" s="648"/>
      <c r="F15" s="648"/>
      <c r="G15" s="648"/>
      <c r="H15" s="648"/>
      <c r="I15" s="647"/>
      <c r="J15" s="648"/>
      <c r="K15" s="648"/>
      <c r="L15" s="648"/>
      <c r="M15" s="648"/>
      <c r="N15" s="10716" t="s">
        <v>11</v>
      </c>
      <c r="O15" s="10717" t="s">
        <v>12</v>
      </c>
      <c r="P15" s="646"/>
    </row>
    <row r="16" spans="1:16" ht="12.75" customHeight="1" x14ac:dyDescent="0.2">
      <c r="A16" s="645" t="s">
        <v>13</v>
      </c>
      <c r="B16" s="644"/>
      <c r="C16" s="644"/>
      <c r="D16" s="643"/>
      <c r="E16" s="644"/>
      <c r="F16" s="644"/>
      <c r="G16" s="644"/>
      <c r="H16" s="644"/>
      <c r="I16" s="643"/>
      <c r="J16" s="644"/>
      <c r="K16" s="644"/>
      <c r="L16" s="644"/>
      <c r="M16" s="644"/>
      <c r="N16" s="642"/>
      <c r="O16" s="641"/>
      <c r="P16" s="641"/>
    </row>
    <row r="17" spans="1:47" ht="12.75" customHeight="1" x14ac:dyDescent="0.2">
      <c r="A17" s="640" t="s">
        <v>14</v>
      </c>
      <c r="B17" s="639"/>
      <c r="C17" s="639"/>
      <c r="D17" s="638"/>
      <c r="E17" s="639"/>
      <c r="F17" s="639"/>
      <c r="G17" s="639"/>
      <c r="H17" s="639"/>
      <c r="I17" s="638"/>
      <c r="J17" s="639"/>
      <c r="K17" s="639"/>
      <c r="L17" s="639"/>
      <c r="M17" s="639"/>
      <c r="N17" s="8501" t="s">
        <v>15</v>
      </c>
      <c r="O17" s="8502" t="s">
        <v>111</v>
      </c>
      <c r="P17" s="637"/>
    </row>
    <row r="18" spans="1:47" ht="12.75" customHeight="1" x14ac:dyDescent="0.2">
      <c r="A18" s="636"/>
      <c r="B18" s="635"/>
      <c r="C18" s="635"/>
      <c r="D18" s="634"/>
      <c r="E18" s="635"/>
      <c r="F18" s="635"/>
      <c r="G18" s="635"/>
      <c r="H18" s="635"/>
      <c r="I18" s="634"/>
      <c r="J18" s="635"/>
      <c r="K18" s="635"/>
      <c r="L18" s="635"/>
      <c r="M18" s="635"/>
      <c r="N18" s="8501"/>
      <c r="O18" s="8502"/>
      <c r="P18" s="633" t="s">
        <v>8</v>
      </c>
    </row>
    <row r="19" spans="1:47" ht="12.75" customHeight="1" x14ac:dyDescent="0.2">
      <c r="A19" s="632"/>
      <c r="B19" s="631"/>
      <c r="C19" s="631"/>
      <c r="D19" s="630"/>
      <c r="E19" s="631"/>
      <c r="F19" s="631"/>
      <c r="G19" s="631"/>
      <c r="H19" s="631"/>
      <c r="I19" s="630"/>
      <c r="J19" s="631"/>
      <c r="K19" s="10742"/>
      <c r="L19" s="631" t="s">
        <v>17</v>
      </c>
      <c r="M19" s="631"/>
      <c r="N19" s="629"/>
      <c r="O19" s="628"/>
      <c r="P19" s="627"/>
      <c r="AU19" s="10737"/>
    </row>
    <row r="20" spans="1:47" ht="12.75" customHeight="1" x14ac:dyDescent="0.2">
      <c r="A20" s="626"/>
      <c r="B20" s="625"/>
      <c r="C20" s="625"/>
      <c r="D20" s="624"/>
      <c r="E20" s="625"/>
      <c r="F20" s="625"/>
      <c r="G20" s="625"/>
      <c r="H20" s="625"/>
      <c r="I20" s="624"/>
      <c r="J20" s="625"/>
      <c r="K20" s="625"/>
      <c r="L20" s="625"/>
      <c r="M20" s="625"/>
      <c r="N20" s="623"/>
      <c r="O20" s="622"/>
      <c r="P20" s="621"/>
    </row>
    <row r="21" spans="1:47" ht="12.75" customHeight="1" x14ac:dyDescent="0.2">
      <c r="A21" s="10718"/>
      <c r="B21" s="620"/>
      <c r="C21" s="10719"/>
      <c r="D21" s="10719"/>
      <c r="E21" s="620"/>
      <c r="F21" s="620"/>
      <c r="G21" s="620"/>
      <c r="H21" s="620" t="s">
        <v>8</v>
      </c>
      <c r="I21" s="619"/>
      <c r="J21" s="620"/>
      <c r="K21" s="620"/>
      <c r="L21" s="620"/>
      <c r="M21" s="620"/>
      <c r="N21" s="618"/>
      <c r="O21" s="617"/>
      <c r="P21" s="616"/>
    </row>
    <row r="22" spans="1:47" ht="12.75" customHeight="1" x14ac:dyDescent="0.2">
      <c r="A22" s="615"/>
      <c r="B22" s="614"/>
      <c r="C22" s="614"/>
      <c r="D22" s="613"/>
      <c r="E22" s="614"/>
      <c r="F22" s="614"/>
      <c r="G22" s="614"/>
      <c r="H22" s="614"/>
      <c r="I22" s="613"/>
      <c r="J22" s="614"/>
      <c r="K22" s="614"/>
      <c r="L22" s="614"/>
      <c r="M22" s="614"/>
      <c r="N22" s="614"/>
      <c r="O22" s="614"/>
      <c r="P22" s="612"/>
    </row>
    <row r="23" spans="1:47" ht="12.75" customHeight="1" x14ac:dyDescent="0.2">
      <c r="A23" s="10718" t="s">
        <v>18</v>
      </c>
      <c r="B23" s="611"/>
      <c r="C23" s="611"/>
      <c r="D23" s="610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611"/>
      <c r="N23" s="611"/>
      <c r="O23" s="611"/>
      <c r="P23" s="609"/>
    </row>
    <row r="24" spans="1:47" ht="15.75" x14ac:dyDescent="0.25">
      <c r="A24" s="608"/>
      <c r="B24" s="607"/>
      <c r="C24" s="607"/>
      <c r="D24" s="606"/>
      <c r="E24" s="605" t="s">
        <v>20</v>
      </c>
      <c r="F24" s="605"/>
      <c r="G24" s="605"/>
      <c r="H24" s="605"/>
      <c r="I24" s="605"/>
      <c r="J24" s="605"/>
      <c r="K24" s="605"/>
      <c r="L24" s="605"/>
      <c r="M24" s="607"/>
      <c r="N24" s="607"/>
      <c r="O24" s="607"/>
      <c r="P24" s="604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603"/>
      <c r="P25" s="602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601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600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599">
        <f t="shared" ref="E28:E59" si="0">D28*(100-2.46)/100</f>
        <v>6827.8</v>
      </c>
      <c r="F28" s="10738">
        <v>33</v>
      </c>
      <c r="G28" s="10739">
        <v>8</v>
      </c>
      <c r="H28" s="10739">
        <v>8.15</v>
      </c>
      <c r="I28" s="10737">
        <v>7000</v>
      </c>
      <c r="J28" s="599">
        <f t="shared" ref="J28:J59" si="1">I28*(100-2.46)/100</f>
        <v>6827.8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599">
        <f t="shared" ref="O28:O59" si="2">N28*(100-2.46)/100</f>
        <v>6827.8</v>
      </c>
      <c r="P28" s="598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597">
        <f t="shared" si="0"/>
        <v>6827.8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597">
        <f t="shared" si="1"/>
        <v>6827.8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597">
        <f t="shared" si="2"/>
        <v>6827.8</v>
      </c>
      <c r="P29" s="596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595">
        <f t="shared" si="0"/>
        <v>6827.8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595">
        <f t="shared" si="1"/>
        <v>6827.8</v>
      </c>
      <c r="K30" s="10738">
        <v>67</v>
      </c>
      <c r="L30" s="10739">
        <v>16.3</v>
      </c>
      <c r="M30" s="10739">
        <v>16.45</v>
      </c>
      <c r="N30" s="10737">
        <v>7000</v>
      </c>
      <c r="O30" s="595">
        <f t="shared" si="2"/>
        <v>6827.8</v>
      </c>
      <c r="P30" s="594"/>
      <c r="V30" s="593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592">
        <f t="shared" si="0"/>
        <v>6827.8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592">
        <f t="shared" si="1"/>
        <v>6827.8</v>
      </c>
      <c r="K31" s="10738">
        <v>68</v>
      </c>
      <c r="L31" s="10739">
        <v>16.45</v>
      </c>
      <c r="M31" s="10739">
        <v>17</v>
      </c>
      <c r="N31" s="10737">
        <v>7000</v>
      </c>
      <c r="O31" s="592">
        <f t="shared" si="2"/>
        <v>6827.8</v>
      </c>
      <c r="P31" s="591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590">
        <f t="shared" si="0"/>
        <v>6827.8</v>
      </c>
      <c r="F32" s="10738">
        <v>37</v>
      </c>
      <c r="G32" s="10739">
        <v>9</v>
      </c>
      <c r="H32" s="10739">
        <v>9.15</v>
      </c>
      <c r="I32" s="10737">
        <v>7000</v>
      </c>
      <c r="J32" s="590">
        <f t="shared" si="1"/>
        <v>6827.8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590">
        <f t="shared" si="2"/>
        <v>6827.8</v>
      </c>
      <c r="P32" s="589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588">
        <f t="shared" si="0"/>
        <v>6827.8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588">
        <f t="shared" si="1"/>
        <v>6827.8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588">
        <f t="shared" si="2"/>
        <v>6827.8</v>
      </c>
      <c r="P33" s="587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586">
        <f t="shared" si="0"/>
        <v>6827.8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586">
        <f t="shared" si="1"/>
        <v>6827.8</v>
      </c>
      <c r="K34" s="10738">
        <v>71</v>
      </c>
      <c r="L34" s="10739">
        <v>17.3</v>
      </c>
      <c r="M34" s="10739">
        <v>17.45</v>
      </c>
      <c r="N34" s="10737">
        <v>7000</v>
      </c>
      <c r="O34" s="586">
        <f t="shared" si="2"/>
        <v>6827.8</v>
      </c>
      <c r="P34" s="585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584">
        <f t="shared" si="0"/>
        <v>6827.8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584">
        <f t="shared" si="1"/>
        <v>6827.8</v>
      </c>
      <c r="K35" s="10738">
        <v>72</v>
      </c>
      <c r="L35" s="10736">
        <v>17.45</v>
      </c>
      <c r="M35" s="10739">
        <v>18</v>
      </c>
      <c r="N35" s="10737">
        <v>7000</v>
      </c>
      <c r="O35" s="584">
        <f t="shared" si="2"/>
        <v>6827.8</v>
      </c>
      <c r="P35" s="583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582">
        <f t="shared" si="0"/>
        <v>6827.8</v>
      </c>
      <c r="F36" s="10738">
        <v>41</v>
      </c>
      <c r="G36" s="10739">
        <v>10</v>
      </c>
      <c r="H36" s="10736">
        <v>10.15</v>
      </c>
      <c r="I36" s="10737">
        <v>7000</v>
      </c>
      <c r="J36" s="582">
        <f t="shared" si="1"/>
        <v>6827.8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582">
        <f t="shared" si="2"/>
        <v>6827.8</v>
      </c>
      <c r="P36" s="581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580">
        <f t="shared" si="0"/>
        <v>6827.8</v>
      </c>
      <c r="F37" s="10738">
        <v>42</v>
      </c>
      <c r="G37" s="10739">
        <v>10.15</v>
      </c>
      <c r="H37" s="10736">
        <v>10.3</v>
      </c>
      <c r="I37" s="10737">
        <v>7000</v>
      </c>
      <c r="J37" s="580">
        <f t="shared" si="1"/>
        <v>6827.8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580">
        <f t="shared" si="2"/>
        <v>6827.8</v>
      </c>
      <c r="P37" s="579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578">
        <f t="shared" si="0"/>
        <v>6827.8</v>
      </c>
      <c r="F38" s="10738">
        <v>43</v>
      </c>
      <c r="G38" s="10739">
        <v>10.3</v>
      </c>
      <c r="H38" s="10736">
        <v>10.45</v>
      </c>
      <c r="I38" s="10737">
        <v>7000</v>
      </c>
      <c r="J38" s="578">
        <f t="shared" si="1"/>
        <v>6827.8</v>
      </c>
      <c r="K38" s="10738">
        <v>75</v>
      </c>
      <c r="L38" s="10736">
        <v>18.3</v>
      </c>
      <c r="M38" s="10739">
        <v>18.45</v>
      </c>
      <c r="N38" s="10737">
        <v>7000</v>
      </c>
      <c r="O38" s="578">
        <f t="shared" si="2"/>
        <v>6827.8</v>
      </c>
      <c r="P38" s="577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576">
        <f t="shared" si="0"/>
        <v>6827.8</v>
      </c>
      <c r="F39" s="10738">
        <v>44</v>
      </c>
      <c r="G39" s="10739">
        <v>10.45</v>
      </c>
      <c r="H39" s="10736">
        <v>11</v>
      </c>
      <c r="I39" s="10737">
        <v>7000</v>
      </c>
      <c r="J39" s="576">
        <f t="shared" si="1"/>
        <v>6827.8</v>
      </c>
      <c r="K39" s="10738">
        <v>76</v>
      </c>
      <c r="L39" s="10736">
        <v>18.45</v>
      </c>
      <c r="M39" s="10739">
        <v>19</v>
      </c>
      <c r="N39" s="10737">
        <v>7000</v>
      </c>
      <c r="O39" s="576">
        <f t="shared" si="2"/>
        <v>6827.8</v>
      </c>
      <c r="P39" s="575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177">
        <f t="shared" si="0"/>
        <v>6827.8</v>
      </c>
      <c r="F40" s="10738">
        <v>45</v>
      </c>
      <c r="G40" s="10739">
        <v>11</v>
      </c>
      <c r="H40" s="10736">
        <v>11.15</v>
      </c>
      <c r="I40" s="10737">
        <v>7000</v>
      </c>
      <c r="J40" s="177">
        <f t="shared" si="1"/>
        <v>6827.8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177">
        <f t="shared" si="2"/>
        <v>6827.8</v>
      </c>
      <c r="P40" s="574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176">
        <f t="shared" si="0"/>
        <v>6827.8</v>
      </c>
      <c r="F41" s="10738">
        <v>46</v>
      </c>
      <c r="G41" s="10739">
        <v>11.15</v>
      </c>
      <c r="H41" s="10736">
        <v>11.3</v>
      </c>
      <c r="I41" s="10737">
        <v>7000</v>
      </c>
      <c r="J41" s="176">
        <f t="shared" si="1"/>
        <v>6827.8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176">
        <f t="shared" si="2"/>
        <v>6827.8</v>
      </c>
      <c r="P41" s="175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573">
        <f t="shared" si="0"/>
        <v>6827.8</v>
      </c>
      <c r="F42" s="10738">
        <v>47</v>
      </c>
      <c r="G42" s="10739">
        <v>11.3</v>
      </c>
      <c r="H42" s="10736">
        <v>11.45</v>
      </c>
      <c r="I42" s="10737">
        <v>7000</v>
      </c>
      <c r="J42" s="573">
        <f t="shared" si="1"/>
        <v>6827.8</v>
      </c>
      <c r="K42" s="10738">
        <v>79</v>
      </c>
      <c r="L42" s="10736">
        <v>19.3</v>
      </c>
      <c r="M42" s="10739">
        <v>19.45</v>
      </c>
      <c r="N42" s="10737">
        <v>7000</v>
      </c>
      <c r="O42" s="573">
        <f t="shared" si="2"/>
        <v>6827.8</v>
      </c>
      <c r="P42" s="572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174">
        <f t="shared" si="0"/>
        <v>6827.8</v>
      </c>
      <c r="F43" s="10738">
        <v>48</v>
      </c>
      <c r="G43" s="10739">
        <v>11.45</v>
      </c>
      <c r="H43" s="10736">
        <v>12</v>
      </c>
      <c r="I43" s="10737">
        <v>7000</v>
      </c>
      <c r="J43" s="174">
        <f t="shared" si="1"/>
        <v>6827.8</v>
      </c>
      <c r="K43" s="10738">
        <v>80</v>
      </c>
      <c r="L43" s="10736">
        <v>19.45</v>
      </c>
      <c r="M43" s="10736">
        <v>20</v>
      </c>
      <c r="N43" s="10737">
        <v>7000</v>
      </c>
      <c r="O43" s="174">
        <f t="shared" si="2"/>
        <v>6827.8</v>
      </c>
      <c r="P43" s="571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570">
        <f t="shared" si="0"/>
        <v>6827.8</v>
      </c>
      <c r="F44" s="10738">
        <v>49</v>
      </c>
      <c r="G44" s="10739">
        <v>12</v>
      </c>
      <c r="H44" s="10736">
        <v>12.15</v>
      </c>
      <c r="I44" s="10737">
        <v>7000</v>
      </c>
      <c r="J44" s="570">
        <f t="shared" si="1"/>
        <v>6827.8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570">
        <f t="shared" si="2"/>
        <v>6827.8</v>
      </c>
      <c r="P44" s="569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568">
        <f t="shared" si="0"/>
        <v>6827.8</v>
      </c>
      <c r="F45" s="10738">
        <v>50</v>
      </c>
      <c r="G45" s="10739">
        <v>12.15</v>
      </c>
      <c r="H45" s="10736">
        <v>12.3</v>
      </c>
      <c r="I45" s="10737">
        <v>7000</v>
      </c>
      <c r="J45" s="568">
        <f t="shared" si="1"/>
        <v>6827.8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568">
        <f t="shared" si="2"/>
        <v>6827.8</v>
      </c>
      <c r="P45" s="567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173">
        <f t="shared" si="0"/>
        <v>6827.8</v>
      </c>
      <c r="F46" s="10738">
        <v>51</v>
      </c>
      <c r="G46" s="10739">
        <v>12.3</v>
      </c>
      <c r="H46" s="10736">
        <v>12.45</v>
      </c>
      <c r="I46" s="10737">
        <v>7000</v>
      </c>
      <c r="J46" s="173">
        <f t="shared" si="1"/>
        <v>6827.8</v>
      </c>
      <c r="K46" s="10738">
        <v>83</v>
      </c>
      <c r="L46" s="10736">
        <v>20.3</v>
      </c>
      <c r="M46" s="10739">
        <v>20.45</v>
      </c>
      <c r="N46" s="10737">
        <v>7000</v>
      </c>
      <c r="O46" s="173">
        <f t="shared" si="2"/>
        <v>6827.8</v>
      </c>
      <c r="P46" s="566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565">
        <f t="shared" si="0"/>
        <v>6827.8</v>
      </c>
      <c r="F47" s="10738">
        <v>52</v>
      </c>
      <c r="G47" s="10739">
        <v>12.45</v>
      </c>
      <c r="H47" s="10736">
        <v>13</v>
      </c>
      <c r="I47" s="10737">
        <v>7000</v>
      </c>
      <c r="J47" s="565">
        <f t="shared" si="1"/>
        <v>6827.8</v>
      </c>
      <c r="K47" s="10738">
        <v>84</v>
      </c>
      <c r="L47" s="10736">
        <v>20.45</v>
      </c>
      <c r="M47" s="10739">
        <v>21</v>
      </c>
      <c r="N47" s="10737">
        <v>7000</v>
      </c>
      <c r="O47" s="565">
        <f t="shared" si="2"/>
        <v>6827.8</v>
      </c>
      <c r="P47" s="172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564">
        <f t="shared" si="0"/>
        <v>6827.8</v>
      </c>
      <c r="F48" s="10738">
        <v>53</v>
      </c>
      <c r="G48" s="10739">
        <v>13</v>
      </c>
      <c r="H48" s="10736">
        <v>13.15</v>
      </c>
      <c r="I48" s="10737">
        <v>7000</v>
      </c>
      <c r="J48" s="564">
        <f t="shared" si="1"/>
        <v>6827.8</v>
      </c>
      <c r="K48" s="10738">
        <v>85</v>
      </c>
      <c r="L48" s="10736">
        <v>21</v>
      </c>
      <c r="M48" s="10739">
        <v>21.15</v>
      </c>
      <c r="N48" s="10737">
        <v>7000</v>
      </c>
      <c r="O48" s="564">
        <f t="shared" si="2"/>
        <v>6827.8</v>
      </c>
      <c r="P48" s="563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171">
        <f t="shared" si="0"/>
        <v>6827.8</v>
      </c>
      <c r="F49" s="10738">
        <v>54</v>
      </c>
      <c r="G49" s="10739">
        <v>13.15</v>
      </c>
      <c r="H49" s="10736">
        <v>13.3</v>
      </c>
      <c r="I49" s="10737">
        <v>7000</v>
      </c>
      <c r="J49" s="171">
        <f t="shared" si="1"/>
        <v>6827.8</v>
      </c>
      <c r="K49" s="10738">
        <v>86</v>
      </c>
      <c r="L49" s="10736">
        <v>21.15</v>
      </c>
      <c r="M49" s="10739">
        <v>21.3</v>
      </c>
      <c r="N49" s="10737">
        <v>7000</v>
      </c>
      <c r="O49" s="171">
        <f t="shared" si="2"/>
        <v>6827.8</v>
      </c>
      <c r="P49" s="562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561">
        <f t="shared" si="0"/>
        <v>6827.8</v>
      </c>
      <c r="F50" s="10738">
        <v>55</v>
      </c>
      <c r="G50" s="10739">
        <v>13.3</v>
      </c>
      <c r="H50" s="10736">
        <v>13.45</v>
      </c>
      <c r="I50" s="10737">
        <v>7000</v>
      </c>
      <c r="J50" s="561">
        <f t="shared" si="1"/>
        <v>6827.8</v>
      </c>
      <c r="K50" s="10738">
        <v>87</v>
      </c>
      <c r="L50" s="10736">
        <v>21.3</v>
      </c>
      <c r="M50" s="10739">
        <v>21.45</v>
      </c>
      <c r="N50" s="10737">
        <v>7000</v>
      </c>
      <c r="O50" s="561">
        <f t="shared" si="2"/>
        <v>6827.8</v>
      </c>
      <c r="P50" s="560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559">
        <f t="shared" si="0"/>
        <v>6827.8</v>
      </c>
      <c r="F51" s="10738">
        <v>56</v>
      </c>
      <c r="G51" s="10739">
        <v>13.45</v>
      </c>
      <c r="H51" s="10736">
        <v>14</v>
      </c>
      <c r="I51" s="10737">
        <v>7000</v>
      </c>
      <c r="J51" s="559">
        <f t="shared" si="1"/>
        <v>6827.8</v>
      </c>
      <c r="K51" s="10738">
        <v>88</v>
      </c>
      <c r="L51" s="10736">
        <v>21.45</v>
      </c>
      <c r="M51" s="10739">
        <v>22</v>
      </c>
      <c r="N51" s="10737">
        <v>7000</v>
      </c>
      <c r="O51" s="559">
        <f t="shared" si="2"/>
        <v>6827.8</v>
      </c>
      <c r="P51" s="170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558">
        <f t="shared" si="0"/>
        <v>6827.8</v>
      </c>
      <c r="F52" s="10738">
        <v>57</v>
      </c>
      <c r="G52" s="10739">
        <v>14</v>
      </c>
      <c r="H52" s="10736">
        <v>14.15</v>
      </c>
      <c r="I52" s="10737">
        <v>7000</v>
      </c>
      <c r="J52" s="558">
        <f t="shared" si="1"/>
        <v>6827.8</v>
      </c>
      <c r="K52" s="10738">
        <v>89</v>
      </c>
      <c r="L52" s="10736">
        <v>22</v>
      </c>
      <c r="M52" s="10739">
        <v>22.15</v>
      </c>
      <c r="N52" s="10737">
        <v>7000</v>
      </c>
      <c r="O52" s="558">
        <f t="shared" si="2"/>
        <v>6827.8</v>
      </c>
      <c r="P52" s="557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556">
        <f t="shared" si="0"/>
        <v>6827.8</v>
      </c>
      <c r="F53" s="10738">
        <v>58</v>
      </c>
      <c r="G53" s="10739">
        <v>14.15</v>
      </c>
      <c r="H53" s="10736">
        <v>14.3</v>
      </c>
      <c r="I53" s="10737">
        <v>7000</v>
      </c>
      <c r="J53" s="556">
        <f t="shared" si="1"/>
        <v>6827.8</v>
      </c>
      <c r="K53" s="10738">
        <v>90</v>
      </c>
      <c r="L53" s="10736">
        <v>22.15</v>
      </c>
      <c r="M53" s="10739">
        <v>22.3</v>
      </c>
      <c r="N53" s="10737">
        <v>7000</v>
      </c>
      <c r="O53" s="556">
        <f t="shared" si="2"/>
        <v>6827.8</v>
      </c>
      <c r="P53" s="555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169">
        <f t="shared" si="0"/>
        <v>6827.8</v>
      </c>
      <c r="F54" s="10738">
        <v>59</v>
      </c>
      <c r="G54" s="10739">
        <v>14.3</v>
      </c>
      <c r="H54" s="10736">
        <v>14.45</v>
      </c>
      <c r="I54" s="10737">
        <v>7000</v>
      </c>
      <c r="J54" s="169">
        <f t="shared" si="1"/>
        <v>6827.8</v>
      </c>
      <c r="K54" s="10738">
        <v>91</v>
      </c>
      <c r="L54" s="10736">
        <v>22.3</v>
      </c>
      <c r="M54" s="10739">
        <v>22.45</v>
      </c>
      <c r="N54" s="10737">
        <v>7000</v>
      </c>
      <c r="O54" s="169">
        <f t="shared" si="2"/>
        <v>6827.8</v>
      </c>
      <c r="P54" s="554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553">
        <f t="shared" si="0"/>
        <v>6827.8</v>
      </c>
      <c r="F55" s="10738">
        <v>60</v>
      </c>
      <c r="G55" s="10739">
        <v>14.45</v>
      </c>
      <c r="H55" s="10739">
        <v>15</v>
      </c>
      <c r="I55" s="10737">
        <v>7000</v>
      </c>
      <c r="J55" s="553">
        <f t="shared" si="1"/>
        <v>6827.8</v>
      </c>
      <c r="K55" s="10738">
        <v>92</v>
      </c>
      <c r="L55" s="10736">
        <v>22.45</v>
      </c>
      <c r="M55" s="10739">
        <v>23</v>
      </c>
      <c r="N55" s="10737">
        <v>7000</v>
      </c>
      <c r="O55" s="553">
        <f t="shared" si="2"/>
        <v>6827.8</v>
      </c>
      <c r="P55" s="552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551">
        <f t="shared" si="0"/>
        <v>6827.8</v>
      </c>
      <c r="F56" s="10738">
        <v>61</v>
      </c>
      <c r="G56" s="10739">
        <v>15</v>
      </c>
      <c r="H56" s="10739">
        <v>15.15</v>
      </c>
      <c r="I56" s="10737">
        <v>7000</v>
      </c>
      <c r="J56" s="551">
        <f t="shared" si="1"/>
        <v>6827.8</v>
      </c>
      <c r="K56" s="10738">
        <v>93</v>
      </c>
      <c r="L56" s="10736">
        <v>23</v>
      </c>
      <c r="M56" s="10739">
        <v>23.15</v>
      </c>
      <c r="N56" s="10737">
        <v>7000</v>
      </c>
      <c r="O56" s="551">
        <f t="shared" si="2"/>
        <v>6827.8</v>
      </c>
      <c r="P56" s="168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167">
        <f t="shared" si="0"/>
        <v>6827.8</v>
      </c>
      <c r="F57" s="10738">
        <v>62</v>
      </c>
      <c r="G57" s="10739">
        <v>15.15</v>
      </c>
      <c r="H57" s="10739">
        <v>15.3</v>
      </c>
      <c r="I57" s="10737">
        <v>7000</v>
      </c>
      <c r="J57" s="167">
        <f t="shared" si="1"/>
        <v>6827.8</v>
      </c>
      <c r="K57" s="10738">
        <v>94</v>
      </c>
      <c r="L57" s="10739">
        <v>23.15</v>
      </c>
      <c r="M57" s="10739">
        <v>23.3</v>
      </c>
      <c r="N57" s="10737">
        <v>7000</v>
      </c>
      <c r="O57" s="167">
        <f t="shared" si="2"/>
        <v>6827.8</v>
      </c>
      <c r="P57" s="166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165">
        <f t="shared" si="0"/>
        <v>6827.8</v>
      </c>
      <c r="F58" s="10738">
        <v>63</v>
      </c>
      <c r="G58" s="10739">
        <v>15.3</v>
      </c>
      <c r="H58" s="10739">
        <v>15.45</v>
      </c>
      <c r="I58" s="10737">
        <v>7000</v>
      </c>
      <c r="J58" s="165">
        <f t="shared" si="1"/>
        <v>6827.8</v>
      </c>
      <c r="K58" s="10738">
        <v>95</v>
      </c>
      <c r="L58" s="10739">
        <v>23.3</v>
      </c>
      <c r="M58" s="10739">
        <v>23.45</v>
      </c>
      <c r="N58" s="10737">
        <v>7000</v>
      </c>
      <c r="O58" s="165">
        <f t="shared" si="2"/>
        <v>6827.8</v>
      </c>
      <c r="P58" s="550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549">
        <f t="shared" si="0"/>
        <v>6827.8</v>
      </c>
      <c r="F59" s="10738">
        <v>64</v>
      </c>
      <c r="G59" s="10739">
        <v>15.45</v>
      </c>
      <c r="H59" s="10739">
        <v>16</v>
      </c>
      <c r="I59" s="10737">
        <v>7000</v>
      </c>
      <c r="J59" s="549">
        <f t="shared" si="1"/>
        <v>6827.8</v>
      </c>
      <c r="K59" s="10738">
        <v>96</v>
      </c>
      <c r="L59" s="10739">
        <v>23.45</v>
      </c>
      <c r="M59" s="10739">
        <v>24</v>
      </c>
      <c r="N59" s="10737">
        <v>7000</v>
      </c>
      <c r="O59" s="549">
        <f t="shared" si="2"/>
        <v>6827.8</v>
      </c>
      <c r="P59" s="164"/>
      <c r="Q59" s="1583">
        <f>AVERAGE(D28:D59,I28:I59,N28:N59)/1000</f>
        <v>7</v>
      </c>
    </row>
    <row r="60" spans="1:17" x14ac:dyDescent="0.2">
      <c r="A60" s="10718" t="s">
        <v>27</v>
      </c>
      <c r="B60" s="548"/>
      <c r="C60" s="548"/>
      <c r="D60" s="547">
        <f>SUM(D28:D59)</f>
        <v>224000</v>
      </c>
      <c r="E60" s="546">
        <f>SUM(E28:E59)</f>
        <v>218489.59999999989</v>
      </c>
      <c r="F60" s="548"/>
      <c r="G60" s="548"/>
      <c r="H60" s="548"/>
      <c r="I60" s="547">
        <f>SUM(I28:I59)</f>
        <v>224000</v>
      </c>
      <c r="J60" s="545">
        <f>SUM(J28:J59)</f>
        <v>218489.59999999989</v>
      </c>
      <c r="K60" s="548"/>
      <c r="L60" s="548"/>
      <c r="M60" s="548"/>
      <c r="N60" s="548">
        <f>SUM(N28:N59)</f>
        <v>224000</v>
      </c>
      <c r="O60" s="545">
        <f>SUM(O28:O59)</f>
        <v>218489.59999999989</v>
      </c>
      <c r="P60" s="544"/>
    </row>
    <row r="64" spans="1:17" x14ac:dyDescent="0.2">
      <c r="A64" s="1583" t="s">
        <v>129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543"/>
      <c r="B66" s="542"/>
      <c r="C66" s="542"/>
      <c r="D66" s="163"/>
      <c r="E66" s="542"/>
      <c r="F66" s="542"/>
      <c r="G66" s="542"/>
      <c r="H66" s="542"/>
      <c r="I66" s="163"/>
      <c r="J66" s="10741"/>
      <c r="K66" s="542"/>
      <c r="L66" s="542"/>
      <c r="M66" s="542"/>
      <c r="N66" s="542"/>
      <c r="O66" s="542"/>
      <c r="P66" s="162"/>
    </row>
    <row r="67" spans="1:16" x14ac:dyDescent="0.2">
      <c r="A67" s="10740" t="s">
        <v>113</v>
      </c>
      <c r="B67" s="541"/>
      <c r="C67" s="541"/>
      <c r="D67" s="540"/>
      <c r="E67" s="539"/>
      <c r="F67" s="541"/>
      <c r="G67" s="541"/>
      <c r="H67" s="539"/>
      <c r="I67" s="540"/>
      <c r="J67" s="10741"/>
      <c r="K67" s="541"/>
      <c r="L67" s="541"/>
      <c r="M67" s="541"/>
      <c r="N67" s="541"/>
      <c r="O67" s="541"/>
      <c r="P67" s="538"/>
    </row>
    <row r="68" spans="1:16" x14ac:dyDescent="0.2">
      <c r="A68" s="537"/>
      <c r="B68" s="536"/>
      <c r="C68" s="536"/>
      <c r="D68" s="536"/>
      <c r="E68" s="536"/>
      <c r="F68" s="536"/>
      <c r="G68" s="536"/>
      <c r="H68" s="536"/>
      <c r="I68" s="536"/>
      <c r="J68" s="536"/>
      <c r="K68" s="536"/>
      <c r="L68" s="535"/>
      <c r="M68" s="535"/>
      <c r="N68" s="535"/>
      <c r="O68" s="535"/>
      <c r="P68" s="534"/>
    </row>
    <row r="69" spans="1:16" x14ac:dyDescent="0.2">
      <c r="A69" s="10740"/>
      <c r="B69" s="533"/>
      <c r="C69" s="533"/>
      <c r="D69" s="532"/>
      <c r="E69" s="531"/>
      <c r="F69" s="533"/>
      <c r="G69" s="533"/>
      <c r="H69" s="531"/>
      <c r="I69" s="532"/>
      <c r="J69" s="10741"/>
      <c r="K69" s="533"/>
      <c r="L69" s="533"/>
      <c r="M69" s="533"/>
      <c r="N69" s="533"/>
      <c r="O69" s="533"/>
      <c r="P69" s="161"/>
    </row>
    <row r="70" spans="1:16" x14ac:dyDescent="0.2">
      <c r="A70" s="530"/>
      <c r="B70" s="160"/>
      <c r="C70" s="160"/>
      <c r="D70" s="159"/>
      <c r="E70" s="158"/>
      <c r="F70" s="160"/>
      <c r="G70" s="160"/>
      <c r="H70" s="158"/>
      <c r="I70" s="159"/>
      <c r="J70" s="160"/>
      <c r="K70" s="160"/>
      <c r="L70" s="160"/>
      <c r="M70" s="160"/>
      <c r="N70" s="160"/>
      <c r="O70" s="160"/>
      <c r="P70" s="529"/>
    </row>
    <row r="71" spans="1:16" x14ac:dyDescent="0.2">
      <c r="A71" s="157"/>
      <c r="B71" s="528"/>
      <c r="C71" s="528"/>
      <c r="D71" s="527"/>
      <c r="E71" s="526"/>
      <c r="F71" s="528"/>
      <c r="G71" s="528"/>
      <c r="H71" s="526"/>
      <c r="I71" s="527"/>
      <c r="J71" s="528"/>
      <c r="K71" s="528"/>
      <c r="L71" s="528"/>
      <c r="M71" s="528"/>
      <c r="N71" s="528"/>
      <c r="O71" s="528"/>
      <c r="P71" s="525"/>
    </row>
    <row r="72" spans="1:16" x14ac:dyDescent="0.2">
      <c r="A72" s="524"/>
      <c r="B72" s="523"/>
      <c r="C72" s="523"/>
      <c r="D72" s="522"/>
      <c r="E72" s="521"/>
      <c r="F72" s="523"/>
      <c r="G72" s="523"/>
      <c r="H72" s="521"/>
      <c r="I72" s="522"/>
      <c r="J72" s="523"/>
      <c r="K72" s="523"/>
      <c r="L72" s="523"/>
      <c r="M72" s="523" t="s">
        <v>29</v>
      </c>
      <c r="N72" s="523"/>
      <c r="O72" s="523"/>
      <c r="P72" s="520"/>
    </row>
    <row r="73" spans="1:16" x14ac:dyDescent="0.2">
      <c r="A73" s="519"/>
      <c r="B73" s="518"/>
      <c r="C73" s="518"/>
      <c r="D73" s="156"/>
      <c r="E73" s="155"/>
      <c r="F73" s="518"/>
      <c r="G73" s="518"/>
      <c r="H73" s="155"/>
      <c r="I73" s="156"/>
      <c r="J73" s="518"/>
      <c r="K73" s="518"/>
      <c r="L73" s="518"/>
      <c r="M73" s="518" t="s">
        <v>30</v>
      </c>
      <c r="N73" s="518"/>
      <c r="O73" s="518"/>
      <c r="P73" s="517"/>
    </row>
    <row r="74" spans="1:16" ht="15.75" x14ac:dyDescent="0.25">
      <c r="E74" s="516"/>
      <c r="H74" s="516"/>
    </row>
    <row r="75" spans="1:16" ht="15.75" x14ac:dyDescent="0.25">
      <c r="C75" s="10742"/>
      <c r="E75" s="154"/>
      <c r="H75" s="154"/>
    </row>
    <row r="76" spans="1:16" ht="15.75" x14ac:dyDescent="0.25">
      <c r="E76" s="515"/>
      <c r="H76" s="515"/>
    </row>
    <row r="77" spans="1:16" ht="15.75" x14ac:dyDescent="0.25">
      <c r="E77" s="514"/>
      <c r="H77" s="514"/>
    </row>
    <row r="78" spans="1:16" ht="15.75" x14ac:dyDescent="0.25">
      <c r="E78" s="513"/>
      <c r="H78" s="513"/>
    </row>
    <row r="79" spans="1:16" ht="15.75" x14ac:dyDescent="0.25">
      <c r="E79" s="512"/>
      <c r="H79" s="512"/>
    </row>
    <row r="80" spans="1:16" ht="15.75" x14ac:dyDescent="0.25">
      <c r="E80" s="153"/>
      <c r="H80" s="153"/>
    </row>
    <row r="81" spans="5:13" ht="15.75" x14ac:dyDescent="0.25">
      <c r="E81" s="511"/>
      <c r="H81" s="511"/>
    </row>
    <row r="82" spans="5:13" ht="15.75" x14ac:dyDescent="0.25">
      <c r="E82" s="510"/>
      <c r="H82" s="510"/>
    </row>
    <row r="83" spans="5:13" ht="15.75" x14ac:dyDescent="0.25">
      <c r="E83" s="509"/>
      <c r="H83" s="509"/>
    </row>
    <row r="84" spans="5:13" ht="15.75" x14ac:dyDescent="0.25">
      <c r="E84" s="508"/>
      <c r="H84" s="508"/>
    </row>
    <row r="85" spans="5:13" ht="15.75" x14ac:dyDescent="0.25">
      <c r="E85" s="507"/>
      <c r="H85" s="507"/>
    </row>
    <row r="86" spans="5:13" ht="15.75" x14ac:dyDescent="0.25">
      <c r="E86" s="506"/>
      <c r="H86" s="506"/>
    </row>
    <row r="87" spans="5:13" ht="15.75" x14ac:dyDescent="0.25">
      <c r="E87" s="152"/>
      <c r="H87" s="152"/>
    </row>
    <row r="88" spans="5:13" ht="15.75" x14ac:dyDescent="0.25">
      <c r="E88" s="505"/>
      <c r="H88" s="505"/>
    </row>
    <row r="89" spans="5:13" ht="15.75" x14ac:dyDescent="0.25">
      <c r="E89" s="151"/>
      <c r="H89" s="151"/>
    </row>
    <row r="90" spans="5:13" ht="15.75" x14ac:dyDescent="0.25">
      <c r="E90" s="504"/>
      <c r="H90" s="504"/>
    </row>
    <row r="91" spans="5:13" ht="15.75" x14ac:dyDescent="0.25">
      <c r="E91" s="150"/>
      <c r="H91" s="150"/>
    </row>
    <row r="92" spans="5:13" ht="15.75" x14ac:dyDescent="0.25">
      <c r="E92" s="149"/>
      <c r="H92" s="149"/>
    </row>
    <row r="93" spans="5:13" ht="15.75" x14ac:dyDescent="0.25">
      <c r="E93" s="503"/>
      <c r="H93" s="503"/>
    </row>
    <row r="94" spans="5:13" ht="15.75" x14ac:dyDescent="0.25">
      <c r="E94" s="502"/>
      <c r="H94" s="502"/>
    </row>
    <row r="95" spans="5:13" ht="15.75" x14ac:dyDescent="0.25">
      <c r="E95" s="148"/>
      <c r="H95" s="148"/>
    </row>
    <row r="96" spans="5:13" ht="15.75" x14ac:dyDescent="0.25">
      <c r="E96" s="501"/>
      <c r="H96" s="501"/>
      <c r="M96" s="500" t="s">
        <v>8</v>
      </c>
    </row>
    <row r="97" spans="5:14" ht="15.75" x14ac:dyDescent="0.25">
      <c r="E97" s="499"/>
      <c r="H97" s="499"/>
    </row>
    <row r="98" spans="5:14" ht="15.75" x14ac:dyDescent="0.25">
      <c r="E98" s="498"/>
      <c r="H98" s="498"/>
    </row>
    <row r="99" spans="5:14" ht="15.75" x14ac:dyDescent="0.25">
      <c r="E99" s="497"/>
      <c r="H99" s="497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147"/>
      <c r="B1" s="496"/>
      <c r="C1" s="496"/>
      <c r="D1" s="495"/>
      <c r="E1" s="496"/>
      <c r="F1" s="496"/>
      <c r="G1" s="496"/>
      <c r="H1" s="496"/>
      <c r="I1" s="495"/>
      <c r="J1" s="496"/>
      <c r="K1" s="496"/>
      <c r="L1" s="496"/>
      <c r="M1" s="496"/>
      <c r="N1" s="496"/>
      <c r="O1" s="496"/>
      <c r="P1" s="146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494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493"/>
    </row>
    <row r="4" spans="1:16" ht="12.75" customHeight="1" x14ac:dyDescent="0.2">
      <c r="A4" s="10713" t="s">
        <v>130</v>
      </c>
      <c r="B4" s="10714"/>
      <c r="C4" s="10714"/>
      <c r="D4" s="10714"/>
      <c r="E4" s="10714"/>
      <c r="F4" s="10714"/>
      <c r="G4" s="10714"/>
      <c r="H4" s="10714"/>
      <c r="I4" s="10714"/>
      <c r="J4" s="145"/>
      <c r="K4" s="492"/>
      <c r="L4" s="492"/>
      <c r="M4" s="492"/>
      <c r="N4" s="492"/>
      <c r="O4" s="492"/>
      <c r="P4" s="491"/>
    </row>
    <row r="5" spans="1:16" ht="12.75" customHeight="1" x14ac:dyDescent="0.2">
      <c r="A5" s="10718"/>
      <c r="B5" s="490"/>
      <c r="C5" s="490"/>
      <c r="D5" s="489"/>
      <c r="E5" s="490"/>
      <c r="F5" s="490"/>
      <c r="G5" s="490"/>
      <c r="H5" s="490"/>
      <c r="I5" s="489"/>
      <c r="J5" s="490"/>
      <c r="K5" s="490"/>
      <c r="L5" s="490"/>
      <c r="M5" s="490"/>
      <c r="N5" s="490"/>
      <c r="O5" s="490"/>
      <c r="P5" s="144"/>
    </row>
    <row r="6" spans="1:16" ht="12.75" customHeight="1" x14ac:dyDescent="0.2">
      <c r="A6" s="10718" t="s">
        <v>2</v>
      </c>
      <c r="B6" s="488"/>
      <c r="C6" s="488"/>
      <c r="D6" s="487"/>
      <c r="E6" s="488"/>
      <c r="F6" s="488"/>
      <c r="G6" s="488"/>
      <c r="H6" s="488"/>
      <c r="I6" s="487"/>
      <c r="J6" s="488"/>
      <c r="K6" s="488"/>
      <c r="L6" s="488"/>
      <c r="M6" s="488"/>
      <c r="N6" s="488"/>
      <c r="O6" s="488"/>
      <c r="P6" s="486"/>
    </row>
    <row r="7" spans="1:16" ht="12.75" customHeight="1" x14ac:dyDescent="0.2">
      <c r="A7" s="10718" t="s">
        <v>3</v>
      </c>
      <c r="B7" s="485"/>
      <c r="C7" s="485"/>
      <c r="D7" s="143"/>
      <c r="E7" s="485"/>
      <c r="F7" s="485"/>
      <c r="G7" s="485"/>
      <c r="H7" s="485"/>
      <c r="I7" s="143"/>
      <c r="J7" s="485"/>
      <c r="K7" s="485"/>
      <c r="L7" s="485"/>
      <c r="M7" s="485"/>
      <c r="N7" s="485"/>
      <c r="O7" s="485"/>
      <c r="P7" s="484"/>
    </row>
    <row r="8" spans="1:16" ht="12.75" customHeight="1" x14ac:dyDescent="0.2">
      <c r="A8" s="10718" t="s">
        <v>4</v>
      </c>
      <c r="B8" s="483"/>
      <c r="C8" s="483"/>
      <c r="D8" s="482"/>
      <c r="E8" s="483"/>
      <c r="F8" s="483"/>
      <c r="G8" s="483"/>
      <c r="H8" s="483"/>
      <c r="I8" s="482"/>
      <c r="J8" s="483"/>
      <c r="K8" s="483"/>
      <c r="L8" s="483"/>
      <c r="M8" s="483"/>
      <c r="N8" s="483"/>
      <c r="O8" s="483"/>
      <c r="P8" s="481"/>
    </row>
    <row r="9" spans="1:16" ht="12.75" customHeight="1" x14ac:dyDescent="0.2">
      <c r="A9" s="10718" t="s">
        <v>5</v>
      </c>
      <c r="B9" s="142"/>
      <c r="C9" s="142"/>
      <c r="D9" s="141"/>
      <c r="E9" s="142"/>
      <c r="F9" s="142"/>
      <c r="G9" s="142"/>
      <c r="H9" s="142"/>
      <c r="I9" s="141"/>
      <c r="J9" s="142"/>
      <c r="K9" s="142"/>
      <c r="L9" s="142"/>
      <c r="M9" s="142"/>
      <c r="N9" s="142"/>
      <c r="O9" s="142"/>
      <c r="P9" s="140"/>
    </row>
    <row r="10" spans="1:16" ht="12.75" customHeight="1" x14ac:dyDescent="0.2">
      <c r="A10" s="10718" t="s">
        <v>6</v>
      </c>
      <c r="B10" s="139"/>
      <c r="C10" s="139"/>
      <c r="D10" s="480"/>
      <c r="E10" s="139"/>
      <c r="F10" s="139"/>
      <c r="G10" s="139"/>
      <c r="H10" s="139"/>
      <c r="I10" s="480"/>
      <c r="J10" s="139"/>
      <c r="K10" s="139"/>
      <c r="L10" s="139"/>
      <c r="M10" s="139"/>
      <c r="N10" s="139"/>
      <c r="O10" s="139"/>
      <c r="P10" s="479"/>
    </row>
    <row r="11" spans="1:16" ht="12.75" customHeight="1" x14ac:dyDescent="0.2">
      <c r="A11" s="10718"/>
      <c r="B11" s="138"/>
      <c r="C11" s="138"/>
      <c r="D11" s="478"/>
      <c r="E11" s="138"/>
      <c r="F11" s="138"/>
      <c r="G11" s="10715"/>
      <c r="H11" s="138"/>
      <c r="I11" s="478"/>
      <c r="J11" s="138"/>
      <c r="K11" s="138"/>
      <c r="L11" s="138"/>
      <c r="M11" s="138"/>
      <c r="N11" s="138"/>
      <c r="O11" s="138"/>
      <c r="P11" s="477"/>
    </row>
    <row r="12" spans="1:16" ht="12.75" customHeight="1" x14ac:dyDescent="0.2">
      <c r="A12" s="10718" t="s">
        <v>131</v>
      </c>
      <c r="B12" s="476"/>
      <c r="C12" s="476"/>
      <c r="D12" s="475"/>
      <c r="E12" s="476" t="s">
        <v>8</v>
      </c>
      <c r="F12" s="476"/>
      <c r="G12" s="476"/>
      <c r="H12" s="476"/>
      <c r="I12" s="475"/>
      <c r="J12" s="476"/>
      <c r="K12" s="476"/>
      <c r="L12" s="476"/>
      <c r="M12" s="476"/>
      <c r="N12" s="10709" t="s">
        <v>132</v>
      </c>
      <c r="O12" s="476"/>
      <c r="P12" s="474"/>
    </row>
    <row r="13" spans="1:16" ht="12.75" customHeight="1" x14ac:dyDescent="0.2">
      <c r="A13" s="10718"/>
      <c r="B13" s="473"/>
      <c r="C13" s="473"/>
      <c r="D13" s="472"/>
      <c r="E13" s="473"/>
      <c r="F13" s="473"/>
      <c r="G13" s="473"/>
      <c r="H13" s="473"/>
      <c r="I13" s="472"/>
      <c r="J13" s="473"/>
      <c r="K13" s="473"/>
      <c r="L13" s="473"/>
      <c r="M13" s="473"/>
      <c r="N13" s="473"/>
      <c r="O13" s="473"/>
      <c r="P13" s="137"/>
    </row>
    <row r="14" spans="1:16" ht="12.75" customHeight="1" x14ac:dyDescent="0.2">
      <c r="A14" s="10718" t="s">
        <v>10</v>
      </c>
      <c r="B14" s="136"/>
      <c r="C14" s="136"/>
      <c r="D14" s="471"/>
      <c r="E14" s="136"/>
      <c r="F14" s="136"/>
      <c r="G14" s="136"/>
      <c r="H14" s="136"/>
      <c r="I14" s="471"/>
      <c r="J14" s="136"/>
      <c r="K14" s="136"/>
      <c r="L14" s="136"/>
      <c r="M14" s="136"/>
      <c r="N14" s="470"/>
      <c r="O14" s="469"/>
      <c r="P14" s="468"/>
    </row>
    <row r="15" spans="1:16" ht="12.75" customHeight="1" x14ac:dyDescent="0.2">
      <c r="A15" s="467"/>
      <c r="B15" s="466"/>
      <c r="C15" s="466"/>
      <c r="D15" s="465"/>
      <c r="E15" s="466"/>
      <c r="F15" s="466"/>
      <c r="G15" s="466"/>
      <c r="H15" s="466"/>
      <c r="I15" s="465"/>
      <c r="J15" s="466"/>
      <c r="K15" s="466"/>
      <c r="L15" s="466"/>
      <c r="M15" s="466"/>
      <c r="N15" s="10716" t="s">
        <v>11</v>
      </c>
      <c r="O15" s="10717" t="s">
        <v>12</v>
      </c>
      <c r="P15" s="464"/>
    </row>
    <row r="16" spans="1:16" ht="12.75" customHeight="1" x14ac:dyDescent="0.2">
      <c r="A16" s="463" t="s">
        <v>13</v>
      </c>
      <c r="B16" s="462"/>
      <c r="C16" s="462"/>
      <c r="D16" s="461"/>
      <c r="E16" s="462"/>
      <c r="F16" s="462"/>
      <c r="G16" s="462"/>
      <c r="H16" s="462"/>
      <c r="I16" s="461"/>
      <c r="J16" s="462"/>
      <c r="K16" s="462"/>
      <c r="L16" s="462"/>
      <c r="M16" s="462"/>
      <c r="N16" s="135"/>
      <c r="O16" s="460"/>
      <c r="P16" s="460"/>
    </row>
    <row r="17" spans="1:47" ht="12.75" customHeight="1" x14ac:dyDescent="0.2">
      <c r="A17" s="134" t="s">
        <v>14</v>
      </c>
      <c r="B17" s="133"/>
      <c r="C17" s="133"/>
      <c r="D17" s="132"/>
      <c r="E17" s="133"/>
      <c r="F17" s="133"/>
      <c r="G17" s="133"/>
      <c r="H17" s="133"/>
      <c r="I17" s="132"/>
      <c r="J17" s="133"/>
      <c r="K17" s="133"/>
      <c r="L17" s="133"/>
      <c r="M17" s="133"/>
      <c r="N17" s="8501" t="s">
        <v>15</v>
      </c>
      <c r="O17" s="8502" t="s">
        <v>111</v>
      </c>
      <c r="P17" s="459"/>
    </row>
    <row r="18" spans="1:47" ht="12.75" customHeight="1" x14ac:dyDescent="0.2">
      <c r="A18" s="131"/>
      <c r="B18" s="458"/>
      <c r="C18" s="458"/>
      <c r="D18" s="457"/>
      <c r="E18" s="458"/>
      <c r="F18" s="458"/>
      <c r="G18" s="458"/>
      <c r="H18" s="458"/>
      <c r="I18" s="457"/>
      <c r="J18" s="458"/>
      <c r="K18" s="458"/>
      <c r="L18" s="458"/>
      <c r="M18" s="458"/>
      <c r="N18" s="8501"/>
      <c r="O18" s="8502"/>
      <c r="P18" s="456" t="s">
        <v>8</v>
      </c>
    </row>
    <row r="19" spans="1:47" ht="12.75" customHeight="1" x14ac:dyDescent="0.2">
      <c r="A19" s="455"/>
      <c r="B19" s="454"/>
      <c r="C19" s="454"/>
      <c r="D19" s="453"/>
      <c r="E19" s="454"/>
      <c r="F19" s="454"/>
      <c r="G19" s="454"/>
      <c r="H19" s="454"/>
      <c r="I19" s="453"/>
      <c r="J19" s="454"/>
      <c r="K19" s="10742"/>
      <c r="L19" s="454" t="s">
        <v>17</v>
      </c>
      <c r="M19" s="454"/>
      <c r="N19" s="452"/>
      <c r="O19" s="451"/>
      <c r="P19" s="450"/>
      <c r="AU19" s="10737"/>
    </row>
    <row r="20" spans="1:47" ht="12.75" customHeight="1" x14ac:dyDescent="0.2">
      <c r="A20" s="449"/>
      <c r="B20" s="448"/>
      <c r="C20" s="448"/>
      <c r="D20" s="130"/>
      <c r="E20" s="448"/>
      <c r="F20" s="448"/>
      <c r="G20" s="448"/>
      <c r="H20" s="448"/>
      <c r="I20" s="130"/>
      <c r="J20" s="448"/>
      <c r="K20" s="448"/>
      <c r="L20" s="448"/>
      <c r="M20" s="448"/>
      <c r="N20" s="129"/>
      <c r="O20" s="447"/>
      <c r="P20" s="446"/>
    </row>
    <row r="21" spans="1:47" ht="12.75" customHeight="1" x14ac:dyDescent="0.2">
      <c r="A21" s="10718"/>
      <c r="B21" s="128"/>
      <c r="C21" s="10719"/>
      <c r="D21" s="10719"/>
      <c r="E21" s="128"/>
      <c r="F21" s="128"/>
      <c r="G21" s="128"/>
      <c r="H21" s="128" t="s">
        <v>8</v>
      </c>
      <c r="I21" s="445"/>
      <c r="J21" s="128"/>
      <c r="K21" s="128"/>
      <c r="L21" s="128"/>
      <c r="M21" s="128"/>
      <c r="N21" s="444"/>
      <c r="O21" s="443"/>
      <c r="P21" s="442"/>
    </row>
    <row r="22" spans="1:47" ht="12.75" customHeight="1" x14ac:dyDescent="0.2">
      <c r="A22" s="127"/>
      <c r="B22" s="441"/>
      <c r="C22" s="441"/>
      <c r="D22" s="440"/>
      <c r="E22" s="441"/>
      <c r="F22" s="441"/>
      <c r="G22" s="441"/>
      <c r="H22" s="441"/>
      <c r="I22" s="440"/>
      <c r="J22" s="441"/>
      <c r="K22" s="441"/>
      <c r="L22" s="441"/>
      <c r="M22" s="441"/>
      <c r="N22" s="441"/>
      <c r="O22" s="441"/>
      <c r="P22" s="439"/>
    </row>
    <row r="23" spans="1:47" ht="12.75" customHeight="1" x14ac:dyDescent="0.2">
      <c r="A23" s="10718" t="s">
        <v>18</v>
      </c>
      <c r="B23" s="438"/>
      <c r="C23" s="438"/>
      <c r="D23" s="437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438"/>
      <c r="N23" s="438"/>
      <c r="O23" s="438"/>
      <c r="P23" s="436"/>
    </row>
    <row r="24" spans="1:47" ht="15.75" x14ac:dyDescent="0.25">
      <c r="A24" s="126"/>
      <c r="B24" s="435"/>
      <c r="C24" s="435"/>
      <c r="D24" s="125"/>
      <c r="E24" s="434" t="s">
        <v>20</v>
      </c>
      <c r="F24" s="434"/>
      <c r="G24" s="434"/>
      <c r="H24" s="434"/>
      <c r="I24" s="434"/>
      <c r="J24" s="434"/>
      <c r="K24" s="434"/>
      <c r="L24" s="434"/>
      <c r="M24" s="435"/>
      <c r="N24" s="435"/>
      <c r="O24" s="435"/>
      <c r="P24" s="124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123"/>
      <c r="P25" s="433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432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122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431">
        <f t="shared" ref="E28:E59" si="0">D28*(100-2.49)/100</f>
        <v>6825.7</v>
      </c>
      <c r="F28" s="10738">
        <v>33</v>
      </c>
      <c r="G28" s="10739">
        <v>8</v>
      </c>
      <c r="H28" s="10739">
        <v>8.15</v>
      </c>
      <c r="I28" s="10737">
        <v>7000</v>
      </c>
      <c r="J28" s="431">
        <f t="shared" ref="J28:J59" si="1">I28*(100-2.49)/100</f>
        <v>6825.7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431">
        <f t="shared" ref="O28:O59" si="2">N28*(100-2.49)/100</f>
        <v>6825.7</v>
      </c>
      <c r="P28" s="430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429">
        <f t="shared" si="0"/>
        <v>6825.7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429">
        <f t="shared" si="1"/>
        <v>6825.7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429">
        <f t="shared" si="2"/>
        <v>6825.7</v>
      </c>
      <c r="P29" s="428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427">
        <f t="shared" si="0"/>
        <v>6825.7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427">
        <f t="shared" si="1"/>
        <v>6825.7</v>
      </c>
      <c r="K30" s="10738">
        <v>67</v>
      </c>
      <c r="L30" s="10739">
        <v>16.3</v>
      </c>
      <c r="M30" s="10739">
        <v>16.45</v>
      </c>
      <c r="N30" s="10737">
        <v>7000</v>
      </c>
      <c r="O30" s="427">
        <f t="shared" si="2"/>
        <v>6825.7</v>
      </c>
      <c r="P30" s="121"/>
      <c r="V30" s="426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425">
        <f t="shared" si="0"/>
        <v>6825.7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425">
        <f t="shared" si="1"/>
        <v>6825.7</v>
      </c>
      <c r="K31" s="10738">
        <v>68</v>
      </c>
      <c r="L31" s="10739">
        <v>16.45</v>
      </c>
      <c r="M31" s="10739">
        <v>17</v>
      </c>
      <c r="N31" s="10737">
        <v>7000</v>
      </c>
      <c r="O31" s="425">
        <f t="shared" si="2"/>
        <v>6825.7</v>
      </c>
      <c r="P31" s="120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424">
        <f t="shared" si="0"/>
        <v>6825.7</v>
      </c>
      <c r="F32" s="10738">
        <v>37</v>
      </c>
      <c r="G32" s="10739">
        <v>9</v>
      </c>
      <c r="H32" s="10739">
        <v>9.15</v>
      </c>
      <c r="I32" s="10737">
        <v>7000</v>
      </c>
      <c r="J32" s="424">
        <f t="shared" si="1"/>
        <v>6825.7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424">
        <f t="shared" si="2"/>
        <v>6825.7</v>
      </c>
      <c r="P32" s="423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119">
        <f t="shared" si="0"/>
        <v>6825.7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119">
        <f t="shared" si="1"/>
        <v>6825.7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119">
        <f t="shared" si="2"/>
        <v>6825.7</v>
      </c>
      <c r="P33" s="422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421">
        <f t="shared" si="0"/>
        <v>6825.7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421">
        <f t="shared" si="1"/>
        <v>6825.7</v>
      </c>
      <c r="K34" s="10738">
        <v>71</v>
      </c>
      <c r="L34" s="10739">
        <v>17.3</v>
      </c>
      <c r="M34" s="10739">
        <v>17.45</v>
      </c>
      <c r="N34" s="10737">
        <v>7000</v>
      </c>
      <c r="O34" s="421">
        <f t="shared" si="2"/>
        <v>6825.7</v>
      </c>
      <c r="P34" s="420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419">
        <f t="shared" si="0"/>
        <v>6825.7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419">
        <f t="shared" si="1"/>
        <v>6825.7</v>
      </c>
      <c r="K35" s="10738">
        <v>72</v>
      </c>
      <c r="L35" s="10736">
        <v>17.45</v>
      </c>
      <c r="M35" s="10739">
        <v>18</v>
      </c>
      <c r="N35" s="10737">
        <v>7000</v>
      </c>
      <c r="O35" s="419">
        <f t="shared" si="2"/>
        <v>6825.7</v>
      </c>
      <c r="P35" s="118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418">
        <f t="shared" si="0"/>
        <v>6825.7</v>
      </c>
      <c r="F36" s="10738">
        <v>41</v>
      </c>
      <c r="G36" s="10739">
        <v>10</v>
      </c>
      <c r="H36" s="10736">
        <v>10.15</v>
      </c>
      <c r="I36" s="10737">
        <v>7000</v>
      </c>
      <c r="J36" s="418">
        <f t="shared" si="1"/>
        <v>6825.7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418">
        <f t="shared" si="2"/>
        <v>6825.7</v>
      </c>
      <c r="P36" s="417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416">
        <f t="shared" si="0"/>
        <v>6825.7</v>
      </c>
      <c r="F37" s="10738">
        <v>42</v>
      </c>
      <c r="G37" s="10739">
        <v>10.15</v>
      </c>
      <c r="H37" s="10736">
        <v>10.3</v>
      </c>
      <c r="I37" s="10737">
        <v>7000</v>
      </c>
      <c r="J37" s="416">
        <f t="shared" si="1"/>
        <v>6825.7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416">
        <f t="shared" si="2"/>
        <v>6825.7</v>
      </c>
      <c r="P37" s="415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117">
        <f t="shared" si="0"/>
        <v>6825.7</v>
      </c>
      <c r="F38" s="10738">
        <v>43</v>
      </c>
      <c r="G38" s="10739">
        <v>10.3</v>
      </c>
      <c r="H38" s="10736">
        <v>10.45</v>
      </c>
      <c r="I38" s="10737">
        <v>7000</v>
      </c>
      <c r="J38" s="117">
        <f t="shared" si="1"/>
        <v>6825.7</v>
      </c>
      <c r="K38" s="10738">
        <v>75</v>
      </c>
      <c r="L38" s="10736">
        <v>18.3</v>
      </c>
      <c r="M38" s="10739">
        <v>18.45</v>
      </c>
      <c r="N38" s="10737">
        <v>7000</v>
      </c>
      <c r="O38" s="117">
        <f t="shared" si="2"/>
        <v>6825.7</v>
      </c>
      <c r="P38" s="414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413">
        <f t="shared" si="0"/>
        <v>6825.7</v>
      </c>
      <c r="F39" s="10738">
        <v>44</v>
      </c>
      <c r="G39" s="10739">
        <v>10.45</v>
      </c>
      <c r="H39" s="10736">
        <v>11</v>
      </c>
      <c r="I39" s="10737">
        <v>7000</v>
      </c>
      <c r="J39" s="413">
        <f t="shared" si="1"/>
        <v>6825.7</v>
      </c>
      <c r="K39" s="10738">
        <v>76</v>
      </c>
      <c r="L39" s="10736">
        <v>18.45</v>
      </c>
      <c r="M39" s="10739">
        <v>19</v>
      </c>
      <c r="N39" s="10737">
        <v>7000</v>
      </c>
      <c r="O39" s="413">
        <f t="shared" si="2"/>
        <v>6825.7</v>
      </c>
      <c r="P39" s="412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411">
        <f t="shared" si="0"/>
        <v>6825.7</v>
      </c>
      <c r="F40" s="10738">
        <v>45</v>
      </c>
      <c r="G40" s="10739">
        <v>11</v>
      </c>
      <c r="H40" s="10736">
        <v>11.15</v>
      </c>
      <c r="I40" s="10737">
        <v>7000</v>
      </c>
      <c r="J40" s="411">
        <f t="shared" si="1"/>
        <v>6825.7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411">
        <f t="shared" si="2"/>
        <v>6825.7</v>
      </c>
      <c r="P40" s="116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115">
        <f t="shared" si="0"/>
        <v>6825.7</v>
      </c>
      <c r="F41" s="10738">
        <v>46</v>
      </c>
      <c r="G41" s="10739">
        <v>11.15</v>
      </c>
      <c r="H41" s="10736">
        <v>11.3</v>
      </c>
      <c r="I41" s="10737">
        <v>7000</v>
      </c>
      <c r="J41" s="115">
        <f t="shared" si="1"/>
        <v>6825.7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115">
        <f t="shared" si="2"/>
        <v>6825.7</v>
      </c>
      <c r="P41" s="114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113">
        <f t="shared" si="0"/>
        <v>6825.7</v>
      </c>
      <c r="F42" s="10738">
        <v>47</v>
      </c>
      <c r="G42" s="10739">
        <v>11.3</v>
      </c>
      <c r="H42" s="10736">
        <v>11.45</v>
      </c>
      <c r="I42" s="10737">
        <v>7000</v>
      </c>
      <c r="J42" s="113">
        <f t="shared" si="1"/>
        <v>6825.7</v>
      </c>
      <c r="K42" s="10738">
        <v>79</v>
      </c>
      <c r="L42" s="10736">
        <v>19.3</v>
      </c>
      <c r="M42" s="10739">
        <v>19.45</v>
      </c>
      <c r="N42" s="10737">
        <v>7000</v>
      </c>
      <c r="O42" s="113">
        <f t="shared" si="2"/>
        <v>6825.7</v>
      </c>
      <c r="P42" s="410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409">
        <f t="shared" si="0"/>
        <v>6825.7</v>
      </c>
      <c r="F43" s="10738">
        <v>48</v>
      </c>
      <c r="G43" s="10739">
        <v>11.45</v>
      </c>
      <c r="H43" s="10736">
        <v>12</v>
      </c>
      <c r="I43" s="10737">
        <v>7000</v>
      </c>
      <c r="J43" s="409">
        <f t="shared" si="1"/>
        <v>6825.7</v>
      </c>
      <c r="K43" s="10738">
        <v>80</v>
      </c>
      <c r="L43" s="10736">
        <v>19.45</v>
      </c>
      <c r="M43" s="10736">
        <v>20</v>
      </c>
      <c r="N43" s="10737">
        <v>7000</v>
      </c>
      <c r="O43" s="409">
        <f t="shared" si="2"/>
        <v>6825.7</v>
      </c>
      <c r="P43" s="112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408">
        <f t="shared" si="0"/>
        <v>6825.7</v>
      </c>
      <c r="F44" s="10738">
        <v>49</v>
      </c>
      <c r="G44" s="10739">
        <v>12</v>
      </c>
      <c r="H44" s="10736">
        <v>12.15</v>
      </c>
      <c r="I44" s="10737">
        <v>7000</v>
      </c>
      <c r="J44" s="408">
        <f t="shared" si="1"/>
        <v>6825.7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408">
        <f t="shared" si="2"/>
        <v>6825.7</v>
      </c>
      <c r="P44" s="407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406">
        <f t="shared" si="0"/>
        <v>6825.7</v>
      </c>
      <c r="F45" s="10738">
        <v>50</v>
      </c>
      <c r="G45" s="10739">
        <v>12.15</v>
      </c>
      <c r="H45" s="10736">
        <v>12.3</v>
      </c>
      <c r="I45" s="10737">
        <v>7000</v>
      </c>
      <c r="J45" s="406">
        <f t="shared" si="1"/>
        <v>6825.7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406">
        <f t="shared" si="2"/>
        <v>6825.7</v>
      </c>
      <c r="P45" s="405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404">
        <f t="shared" si="0"/>
        <v>6825.7</v>
      </c>
      <c r="F46" s="10738">
        <v>51</v>
      </c>
      <c r="G46" s="10739">
        <v>12.3</v>
      </c>
      <c r="H46" s="10736">
        <v>12.45</v>
      </c>
      <c r="I46" s="10737">
        <v>7000</v>
      </c>
      <c r="J46" s="404">
        <f t="shared" si="1"/>
        <v>6825.7</v>
      </c>
      <c r="K46" s="10738">
        <v>83</v>
      </c>
      <c r="L46" s="10736">
        <v>20.3</v>
      </c>
      <c r="M46" s="10739">
        <v>20.45</v>
      </c>
      <c r="N46" s="10737">
        <v>7000</v>
      </c>
      <c r="O46" s="404">
        <f t="shared" si="2"/>
        <v>6825.7</v>
      </c>
      <c r="P46" s="403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402">
        <f t="shared" si="0"/>
        <v>6825.7</v>
      </c>
      <c r="F47" s="10738">
        <v>52</v>
      </c>
      <c r="G47" s="10739">
        <v>12.45</v>
      </c>
      <c r="H47" s="10736">
        <v>13</v>
      </c>
      <c r="I47" s="10737">
        <v>7000</v>
      </c>
      <c r="J47" s="402">
        <f t="shared" si="1"/>
        <v>6825.7</v>
      </c>
      <c r="K47" s="10738">
        <v>84</v>
      </c>
      <c r="L47" s="10736">
        <v>20.45</v>
      </c>
      <c r="M47" s="10739">
        <v>21</v>
      </c>
      <c r="N47" s="10737">
        <v>7000</v>
      </c>
      <c r="O47" s="402">
        <f t="shared" si="2"/>
        <v>6825.7</v>
      </c>
      <c r="P47" s="111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110">
        <f t="shared" si="0"/>
        <v>6825.7</v>
      </c>
      <c r="F48" s="10738">
        <v>53</v>
      </c>
      <c r="G48" s="10739">
        <v>13</v>
      </c>
      <c r="H48" s="10736">
        <v>13.15</v>
      </c>
      <c r="I48" s="10737">
        <v>7000</v>
      </c>
      <c r="J48" s="110">
        <f t="shared" si="1"/>
        <v>6825.7</v>
      </c>
      <c r="K48" s="10738">
        <v>85</v>
      </c>
      <c r="L48" s="10736">
        <v>21</v>
      </c>
      <c r="M48" s="10739">
        <v>21.15</v>
      </c>
      <c r="N48" s="10737">
        <v>7000</v>
      </c>
      <c r="O48" s="110">
        <f t="shared" si="2"/>
        <v>6825.7</v>
      </c>
      <c r="P48" s="401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400">
        <f t="shared" si="0"/>
        <v>6825.7</v>
      </c>
      <c r="F49" s="10738">
        <v>54</v>
      </c>
      <c r="G49" s="10739">
        <v>13.15</v>
      </c>
      <c r="H49" s="10736">
        <v>13.3</v>
      </c>
      <c r="I49" s="10737">
        <v>7000</v>
      </c>
      <c r="J49" s="400">
        <f t="shared" si="1"/>
        <v>6825.7</v>
      </c>
      <c r="K49" s="10738">
        <v>86</v>
      </c>
      <c r="L49" s="10736">
        <v>21.15</v>
      </c>
      <c r="M49" s="10739">
        <v>21.3</v>
      </c>
      <c r="N49" s="10737">
        <v>7000</v>
      </c>
      <c r="O49" s="400">
        <f t="shared" si="2"/>
        <v>6825.7</v>
      </c>
      <c r="P49" s="399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398">
        <f t="shared" si="0"/>
        <v>6825.7</v>
      </c>
      <c r="F50" s="10738">
        <v>55</v>
      </c>
      <c r="G50" s="10739">
        <v>13.3</v>
      </c>
      <c r="H50" s="10736">
        <v>13.45</v>
      </c>
      <c r="I50" s="10737">
        <v>7000</v>
      </c>
      <c r="J50" s="398">
        <f t="shared" si="1"/>
        <v>6825.7</v>
      </c>
      <c r="K50" s="10738">
        <v>87</v>
      </c>
      <c r="L50" s="10736">
        <v>21.3</v>
      </c>
      <c r="M50" s="10739">
        <v>21.45</v>
      </c>
      <c r="N50" s="10737">
        <v>7000</v>
      </c>
      <c r="O50" s="398">
        <f t="shared" si="2"/>
        <v>6825.7</v>
      </c>
      <c r="P50" s="397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396">
        <f t="shared" si="0"/>
        <v>6825.7</v>
      </c>
      <c r="F51" s="10738">
        <v>56</v>
      </c>
      <c r="G51" s="10739">
        <v>13.45</v>
      </c>
      <c r="H51" s="10736">
        <v>14</v>
      </c>
      <c r="I51" s="10737">
        <v>7000</v>
      </c>
      <c r="J51" s="396">
        <f t="shared" si="1"/>
        <v>6825.7</v>
      </c>
      <c r="K51" s="10738">
        <v>88</v>
      </c>
      <c r="L51" s="10736">
        <v>21.45</v>
      </c>
      <c r="M51" s="10739">
        <v>22</v>
      </c>
      <c r="N51" s="10737">
        <v>7000</v>
      </c>
      <c r="O51" s="396">
        <f t="shared" si="2"/>
        <v>6825.7</v>
      </c>
      <c r="P51" s="395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394">
        <f t="shared" si="0"/>
        <v>6825.7</v>
      </c>
      <c r="F52" s="10738">
        <v>57</v>
      </c>
      <c r="G52" s="10739">
        <v>14</v>
      </c>
      <c r="H52" s="10736">
        <v>14.15</v>
      </c>
      <c r="I52" s="10737">
        <v>7000</v>
      </c>
      <c r="J52" s="394">
        <f t="shared" si="1"/>
        <v>6825.7</v>
      </c>
      <c r="K52" s="10738">
        <v>89</v>
      </c>
      <c r="L52" s="10736">
        <v>22</v>
      </c>
      <c r="M52" s="10739">
        <v>22.15</v>
      </c>
      <c r="N52" s="10737">
        <v>7000</v>
      </c>
      <c r="O52" s="394">
        <f t="shared" si="2"/>
        <v>6825.7</v>
      </c>
      <c r="P52" s="393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392">
        <f t="shared" si="0"/>
        <v>6825.7</v>
      </c>
      <c r="F53" s="10738">
        <v>58</v>
      </c>
      <c r="G53" s="10739">
        <v>14.15</v>
      </c>
      <c r="H53" s="10736">
        <v>14.3</v>
      </c>
      <c r="I53" s="10737">
        <v>7000</v>
      </c>
      <c r="J53" s="392">
        <f t="shared" si="1"/>
        <v>6825.7</v>
      </c>
      <c r="K53" s="10738">
        <v>90</v>
      </c>
      <c r="L53" s="10736">
        <v>22.15</v>
      </c>
      <c r="M53" s="10739">
        <v>22.3</v>
      </c>
      <c r="N53" s="10737">
        <v>7000</v>
      </c>
      <c r="O53" s="392">
        <f t="shared" si="2"/>
        <v>6825.7</v>
      </c>
      <c r="P53" s="391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109">
        <f t="shared" si="0"/>
        <v>6825.7</v>
      </c>
      <c r="F54" s="10738">
        <v>59</v>
      </c>
      <c r="G54" s="10739">
        <v>14.3</v>
      </c>
      <c r="H54" s="10736">
        <v>14.45</v>
      </c>
      <c r="I54" s="10737">
        <v>7000</v>
      </c>
      <c r="J54" s="109">
        <f t="shared" si="1"/>
        <v>6825.7</v>
      </c>
      <c r="K54" s="10738">
        <v>91</v>
      </c>
      <c r="L54" s="10736">
        <v>22.3</v>
      </c>
      <c r="M54" s="10739">
        <v>22.45</v>
      </c>
      <c r="N54" s="10737">
        <v>7000</v>
      </c>
      <c r="O54" s="109">
        <f t="shared" si="2"/>
        <v>6825.7</v>
      </c>
      <c r="P54" s="390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108">
        <f t="shared" si="0"/>
        <v>6825.7</v>
      </c>
      <c r="F55" s="10738">
        <v>60</v>
      </c>
      <c r="G55" s="10739">
        <v>14.45</v>
      </c>
      <c r="H55" s="10739">
        <v>15</v>
      </c>
      <c r="I55" s="10737">
        <v>7000</v>
      </c>
      <c r="J55" s="108">
        <f t="shared" si="1"/>
        <v>6825.7</v>
      </c>
      <c r="K55" s="10738">
        <v>92</v>
      </c>
      <c r="L55" s="10736">
        <v>22.45</v>
      </c>
      <c r="M55" s="10739">
        <v>23</v>
      </c>
      <c r="N55" s="10737">
        <v>7000</v>
      </c>
      <c r="O55" s="108">
        <f t="shared" si="2"/>
        <v>6825.7</v>
      </c>
      <c r="P55" s="107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106">
        <f t="shared" si="0"/>
        <v>6825.7</v>
      </c>
      <c r="F56" s="10738">
        <v>61</v>
      </c>
      <c r="G56" s="10739">
        <v>15</v>
      </c>
      <c r="H56" s="10739">
        <v>15.15</v>
      </c>
      <c r="I56" s="10737">
        <v>7000</v>
      </c>
      <c r="J56" s="106">
        <f t="shared" si="1"/>
        <v>6825.7</v>
      </c>
      <c r="K56" s="10738">
        <v>93</v>
      </c>
      <c r="L56" s="10736">
        <v>23</v>
      </c>
      <c r="M56" s="10739">
        <v>23.15</v>
      </c>
      <c r="N56" s="10737">
        <v>7000</v>
      </c>
      <c r="O56" s="106">
        <f t="shared" si="2"/>
        <v>6825.7</v>
      </c>
      <c r="P56" s="389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105">
        <f t="shared" si="0"/>
        <v>6825.7</v>
      </c>
      <c r="F57" s="10738">
        <v>62</v>
      </c>
      <c r="G57" s="10739">
        <v>15.15</v>
      </c>
      <c r="H57" s="10739">
        <v>15.3</v>
      </c>
      <c r="I57" s="10737">
        <v>7000</v>
      </c>
      <c r="J57" s="105">
        <f t="shared" si="1"/>
        <v>6825.7</v>
      </c>
      <c r="K57" s="10738">
        <v>94</v>
      </c>
      <c r="L57" s="10739">
        <v>23.15</v>
      </c>
      <c r="M57" s="10739">
        <v>23.3</v>
      </c>
      <c r="N57" s="10737">
        <v>7000</v>
      </c>
      <c r="O57" s="105">
        <f t="shared" si="2"/>
        <v>6825.7</v>
      </c>
      <c r="P57" s="388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387">
        <f t="shared" si="0"/>
        <v>6825.7</v>
      </c>
      <c r="F58" s="10738">
        <v>63</v>
      </c>
      <c r="G58" s="10739">
        <v>15.3</v>
      </c>
      <c r="H58" s="10739">
        <v>15.45</v>
      </c>
      <c r="I58" s="10737">
        <v>7000</v>
      </c>
      <c r="J58" s="387">
        <f t="shared" si="1"/>
        <v>6825.7</v>
      </c>
      <c r="K58" s="10738">
        <v>95</v>
      </c>
      <c r="L58" s="10739">
        <v>23.3</v>
      </c>
      <c r="M58" s="10739">
        <v>23.45</v>
      </c>
      <c r="N58" s="10737">
        <v>7000</v>
      </c>
      <c r="O58" s="387">
        <f t="shared" si="2"/>
        <v>6825.7</v>
      </c>
      <c r="P58" s="386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385">
        <f t="shared" si="0"/>
        <v>6825.7</v>
      </c>
      <c r="F59" s="10738">
        <v>64</v>
      </c>
      <c r="G59" s="10739">
        <v>15.45</v>
      </c>
      <c r="H59" s="10739">
        <v>16</v>
      </c>
      <c r="I59" s="10737">
        <v>7000</v>
      </c>
      <c r="J59" s="385">
        <f t="shared" si="1"/>
        <v>6825.7</v>
      </c>
      <c r="K59" s="10738">
        <v>96</v>
      </c>
      <c r="L59" s="10739">
        <v>23.45</v>
      </c>
      <c r="M59" s="10739">
        <v>24</v>
      </c>
      <c r="N59" s="10737">
        <v>7000</v>
      </c>
      <c r="O59" s="385">
        <f t="shared" si="2"/>
        <v>6825.7</v>
      </c>
      <c r="P59" s="384"/>
      <c r="Q59" s="1583">
        <f>AVERAGE(D28:D59,I28:I59,N28:N59)/1000</f>
        <v>7</v>
      </c>
    </row>
    <row r="60" spans="1:17" x14ac:dyDescent="0.2">
      <c r="A60" s="10718" t="s">
        <v>27</v>
      </c>
      <c r="B60" s="383"/>
      <c r="C60" s="383"/>
      <c r="D60" s="382">
        <f>SUM(D28:D59)</f>
        <v>224000</v>
      </c>
      <c r="E60" s="381">
        <f>SUM(E28:E59)</f>
        <v>218422.40000000011</v>
      </c>
      <c r="F60" s="383"/>
      <c r="G60" s="383"/>
      <c r="H60" s="383"/>
      <c r="I60" s="382">
        <f>SUM(I28:I59)</f>
        <v>224000</v>
      </c>
      <c r="J60" s="380">
        <f>SUM(J28:J59)</f>
        <v>218422.40000000011</v>
      </c>
      <c r="K60" s="383"/>
      <c r="L60" s="383"/>
      <c r="M60" s="383"/>
      <c r="N60" s="383">
        <f>SUM(N28:N59)</f>
        <v>224000</v>
      </c>
      <c r="O60" s="380">
        <f>SUM(O28:O59)</f>
        <v>218422.40000000011</v>
      </c>
      <c r="P60" s="379"/>
    </row>
    <row r="64" spans="1:17" x14ac:dyDescent="0.2">
      <c r="A64" s="1583" t="s">
        <v>133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378"/>
      <c r="B66" s="104"/>
      <c r="C66" s="104"/>
      <c r="D66" s="103"/>
      <c r="E66" s="104"/>
      <c r="F66" s="104"/>
      <c r="G66" s="104"/>
      <c r="H66" s="104"/>
      <c r="I66" s="103"/>
      <c r="J66" s="10741"/>
      <c r="K66" s="104"/>
      <c r="L66" s="104"/>
      <c r="M66" s="104"/>
      <c r="N66" s="104"/>
      <c r="O66" s="104"/>
      <c r="P66" s="377"/>
    </row>
    <row r="67" spans="1:16" x14ac:dyDescent="0.2">
      <c r="A67" s="10740" t="s">
        <v>113</v>
      </c>
      <c r="B67" s="376"/>
      <c r="C67" s="376"/>
      <c r="D67" s="102"/>
      <c r="E67" s="375"/>
      <c r="F67" s="376"/>
      <c r="G67" s="376"/>
      <c r="H67" s="375"/>
      <c r="I67" s="102"/>
      <c r="J67" s="10741"/>
      <c r="K67" s="376"/>
      <c r="L67" s="376"/>
      <c r="M67" s="376"/>
      <c r="N67" s="376"/>
      <c r="O67" s="376"/>
      <c r="P67" s="374"/>
    </row>
    <row r="68" spans="1:16" x14ac:dyDescent="0.2">
      <c r="A68" s="373"/>
      <c r="B68" s="372"/>
      <c r="C68" s="372"/>
      <c r="D68" s="372"/>
      <c r="E68" s="372"/>
      <c r="F68" s="372"/>
      <c r="G68" s="372"/>
      <c r="H68" s="372"/>
      <c r="I68" s="372"/>
      <c r="J68" s="372"/>
      <c r="K68" s="372"/>
      <c r="L68" s="101"/>
      <c r="M68" s="101"/>
      <c r="N68" s="101"/>
      <c r="O68" s="101"/>
      <c r="P68" s="371"/>
    </row>
    <row r="69" spans="1:16" x14ac:dyDescent="0.2">
      <c r="A69" s="10740"/>
      <c r="B69" s="370"/>
      <c r="C69" s="370"/>
      <c r="D69" s="369"/>
      <c r="E69" s="368"/>
      <c r="F69" s="370"/>
      <c r="G69" s="370"/>
      <c r="H69" s="368"/>
      <c r="I69" s="369"/>
      <c r="J69" s="10741"/>
      <c r="K69" s="370"/>
      <c r="L69" s="370"/>
      <c r="M69" s="370"/>
      <c r="N69" s="370"/>
      <c r="O69" s="370"/>
      <c r="P69" s="367"/>
    </row>
    <row r="70" spans="1:16" x14ac:dyDescent="0.2">
      <c r="A70" s="366"/>
      <c r="B70" s="100"/>
      <c r="C70" s="100"/>
      <c r="D70" s="365"/>
      <c r="E70" s="99"/>
      <c r="F70" s="100"/>
      <c r="G70" s="100"/>
      <c r="H70" s="99"/>
      <c r="I70" s="365"/>
      <c r="J70" s="100"/>
      <c r="K70" s="100"/>
      <c r="L70" s="100"/>
      <c r="M70" s="100"/>
      <c r="N70" s="100"/>
      <c r="O70" s="100"/>
      <c r="P70" s="364"/>
    </row>
    <row r="71" spans="1:16" x14ac:dyDescent="0.2">
      <c r="A71" s="98"/>
      <c r="B71" s="97"/>
      <c r="C71" s="97"/>
      <c r="D71" s="363"/>
      <c r="E71" s="362"/>
      <c r="F71" s="97"/>
      <c r="G71" s="97"/>
      <c r="H71" s="362"/>
      <c r="I71" s="363"/>
      <c r="J71" s="97"/>
      <c r="K71" s="97"/>
      <c r="L71" s="97"/>
      <c r="M71" s="97"/>
      <c r="N71" s="97"/>
      <c r="O71" s="97"/>
      <c r="P71" s="96"/>
    </row>
    <row r="72" spans="1:16" x14ac:dyDescent="0.2">
      <c r="A72" s="361"/>
      <c r="B72" s="360"/>
      <c r="C72" s="360"/>
      <c r="D72" s="359"/>
      <c r="E72" s="358"/>
      <c r="F72" s="360"/>
      <c r="G72" s="360"/>
      <c r="H72" s="358"/>
      <c r="I72" s="359"/>
      <c r="J72" s="360"/>
      <c r="K72" s="360"/>
      <c r="L72" s="360"/>
      <c r="M72" s="360" t="s">
        <v>29</v>
      </c>
      <c r="N72" s="360"/>
      <c r="O72" s="360"/>
      <c r="P72" s="357"/>
    </row>
    <row r="73" spans="1:16" x14ac:dyDescent="0.2">
      <c r="A73" s="95"/>
      <c r="B73" s="356"/>
      <c r="C73" s="356"/>
      <c r="D73" s="355"/>
      <c r="E73" s="94"/>
      <c r="F73" s="356"/>
      <c r="G73" s="356"/>
      <c r="H73" s="94"/>
      <c r="I73" s="355"/>
      <c r="J73" s="356"/>
      <c r="K73" s="356"/>
      <c r="L73" s="356"/>
      <c r="M73" s="356" t="s">
        <v>30</v>
      </c>
      <c r="N73" s="356"/>
      <c r="O73" s="356"/>
      <c r="P73" s="354"/>
    </row>
    <row r="74" spans="1:16" ht="15.75" x14ac:dyDescent="0.25">
      <c r="E74" s="353"/>
      <c r="H74" s="353"/>
    </row>
    <row r="75" spans="1:16" ht="15.75" x14ac:dyDescent="0.25">
      <c r="C75" s="10742"/>
      <c r="E75" s="93"/>
      <c r="H75" s="93"/>
    </row>
    <row r="76" spans="1:16" ht="15.75" x14ac:dyDescent="0.25">
      <c r="E76" s="352"/>
      <c r="H76" s="352"/>
    </row>
    <row r="77" spans="1:16" ht="15.75" x14ac:dyDescent="0.25">
      <c r="E77" s="351"/>
      <c r="H77" s="351"/>
    </row>
    <row r="78" spans="1:16" ht="15.75" x14ac:dyDescent="0.25">
      <c r="E78" s="350"/>
      <c r="H78" s="350"/>
    </row>
    <row r="79" spans="1:16" ht="15.75" x14ac:dyDescent="0.25">
      <c r="E79" s="349"/>
      <c r="H79" s="349"/>
    </row>
    <row r="80" spans="1:16" ht="15.75" x14ac:dyDescent="0.25">
      <c r="E80" s="92"/>
      <c r="H80" s="92"/>
    </row>
    <row r="81" spans="5:13" ht="15.75" x14ac:dyDescent="0.25">
      <c r="E81" s="348"/>
      <c r="H81" s="348"/>
    </row>
    <row r="82" spans="5:13" ht="15.75" x14ac:dyDescent="0.25">
      <c r="E82" s="347"/>
      <c r="H82" s="347"/>
    </row>
    <row r="83" spans="5:13" ht="15.75" x14ac:dyDescent="0.25">
      <c r="E83" s="346"/>
      <c r="H83" s="346"/>
    </row>
    <row r="84" spans="5:13" ht="15.75" x14ac:dyDescent="0.25">
      <c r="E84" s="345"/>
      <c r="H84" s="345"/>
    </row>
    <row r="85" spans="5:13" ht="15.75" x14ac:dyDescent="0.25">
      <c r="E85" s="91"/>
      <c r="H85" s="91"/>
    </row>
    <row r="86" spans="5:13" ht="15.75" x14ac:dyDescent="0.25">
      <c r="E86" s="344"/>
      <c r="H86" s="344"/>
    </row>
    <row r="87" spans="5:13" ht="15.75" x14ac:dyDescent="0.25">
      <c r="E87" s="343"/>
      <c r="H87" s="343"/>
    </row>
    <row r="88" spans="5:13" ht="15.75" x14ac:dyDescent="0.25">
      <c r="E88" s="342"/>
      <c r="H88" s="342"/>
    </row>
    <row r="89" spans="5:13" ht="15.75" x14ac:dyDescent="0.25">
      <c r="E89" s="341"/>
      <c r="H89" s="341"/>
    </row>
    <row r="90" spans="5:13" ht="15.75" x14ac:dyDescent="0.25">
      <c r="E90" s="90"/>
      <c r="H90" s="90"/>
    </row>
    <row r="91" spans="5:13" ht="15.75" x14ac:dyDescent="0.25">
      <c r="E91" s="89"/>
      <c r="H91" s="89"/>
    </row>
    <row r="92" spans="5:13" ht="15.75" x14ac:dyDescent="0.25">
      <c r="E92" s="88"/>
      <c r="H92" s="88"/>
    </row>
    <row r="93" spans="5:13" ht="15.75" x14ac:dyDescent="0.25">
      <c r="E93" s="87"/>
      <c r="H93" s="87"/>
    </row>
    <row r="94" spans="5:13" ht="15.75" x14ac:dyDescent="0.25">
      <c r="E94" s="340"/>
      <c r="H94" s="340"/>
    </row>
    <row r="95" spans="5:13" ht="15.75" x14ac:dyDescent="0.25">
      <c r="E95" s="339"/>
      <c r="H95" s="339"/>
    </row>
    <row r="96" spans="5:13" ht="15.75" x14ac:dyDescent="0.25">
      <c r="E96" s="86"/>
      <c r="H96" s="86"/>
      <c r="M96" s="338" t="s">
        <v>8</v>
      </c>
    </row>
    <row r="97" spans="5:14" ht="15.75" x14ac:dyDescent="0.25">
      <c r="E97" s="337"/>
      <c r="H97" s="337"/>
    </row>
    <row r="98" spans="5:14" ht="15.75" x14ac:dyDescent="0.25">
      <c r="E98" s="336"/>
      <c r="H98" s="336"/>
    </row>
    <row r="99" spans="5:14" ht="15.75" x14ac:dyDescent="0.25">
      <c r="E99" s="335"/>
      <c r="H99" s="335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334"/>
      <c r="B1" s="333"/>
      <c r="C1" s="333"/>
      <c r="D1" s="332"/>
      <c r="E1" s="333"/>
      <c r="F1" s="333"/>
      <c r="G1" s="333"/>
      <c r="H1" s="333"/>
      <c r="I1" s="332"/>
      <c r="J1" s="333"/>
      <c r="K1" s="333"/>
      <c r="L1" s="333"/>
      <c r="M1" s="333"/>
      <c r="N1" s="333"/>
      <c r="O1" s="333"/>
      <c r="P1" s="85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84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331"/>
    </row>
    <row r="4" spans="1:16" ht="12.75" customHeight="1" x14ac:dyDescent="0.2">
      <c r="A4" s="10713" t="s">
        <v>134</v>
      </c>
      <c r="B4" s="10714"/>
      <c r="C4" s="10714"/>
      <c r="D4" s="10714"/>
      <c r="E4" s="10714"/>
      <c r="F4" s="10714"/>
      <c r="G4" s="10714"/>
      <c r="H4" s="10714"/>
      <c r="I4" s="10714"/>
      <c r="J4" s="330"/>
      <c r="K4" s="329"/>
      <c r="L4" s="329"/>
      <c r="M4" s="329"/>
      <c r="N4" s="329"/>
      <c r="O4" s="329"/>
      <c r="P4" s="328"/>
    </row>
    <row r="5" spans="1:16" ht="12.75" customHeight="1" x14ac:dyDescent="0.2">
      <c r="A5" s="10718"/>
      <c r="B5" s="327"/>
      <c r="C5" s="327"/>
      <c r="D5" s="326"/>
      <c r="E5" s="327"/>
      <c r="F5" s="327"/>
      <c r="G5" s="327"/>
      <c r="H5" s="327"/>
      <c r="I5" s="326"/>
      <c r="J5" s="327"/>
      <c r="K5" s="327"/>
      <c r="L5" s="327"/>
      <c r="M5" s="327"/>
      <c r="N5" s="327"/>
      <c r="O5" s="327"/>
      <c r="P5" s="325"/>
    </row>
    <row r="6" spans="1:16" ht="12.75" customHeight="1" x14ac:dyDescent="0.2">
      <c r="A6" s="10718" t="s">
        <v>2</v>
      </c>
      <c r="B6" s="324"/>
      <c r="C6" s="324"/>
      <c r="D6" s="323"/>
      <c r="E6" s="324"/>
      <c r="F6" s="324"/>
      <c r="G6" s="324"/>
      <c r="H6" s="324"/>
      <c r="I6" s="323"/>
      <c r="J6" s="324"/>
      <c r="K6" s="324"/>
      <c r="L6" s="324"/>
      <c r="M6" s="324"/>
      <c r="N6" s="324"/>
      <c r="O6" s="324"/>
      <c r="P6" s="322"/>
    </row>
    <row r="7" spans="1:16" ht="12.75" customHeight="1" x14ac:dyDescent="0.2">
      <c r="A7" s="10718" t="s">
        <v>3</v>
      </c>
      <c r="B7" s="321"/>
      <c r="C7" s="321"/>
      <c r="D7" s="83"/>
      <c r="E7" s="321"/>
      <c r="F7" s="321"/>
      <c r="G7" s="321"/>
      <c r="H7" s="321"/>
      <c r="I7" s="83"/>
      <c r="J7" s="321"/>
      <c r="K7" s="321"/>
      <c r="L7" s="321"/>
      <c r="M7" s="321"/>
      <c r="N7" s="321"/>
      <c r="O7" s="321"/>
      <c r="P7" s="320"/>
    </row>
    <row r="8" spans="1:16" ht="12.75" customHeight="1" x14ac:dyDescent="0.2">
      <c r="A8" s="10718" t="s">
        <v>4</v>
      </c>
      <c r="B8" s="82"/>
      <c r="C8" s="82"/>
      <c r="D8" s="81"/>
      <c r="E8" s="82"/>
      <c r="F8" s="82"/>
      <c r="G8" s="82"/>
      <c r="H8" s="82"/>
      <c r="I8" s="81"/>
      <c r="J8" s="82"/>
      <c r="K8" s="82"/>
      <c r="L8" s="82"/>
      <c r="M8" s="82"/>
      <c r="N8" s="82"/>
      <c r="O8" s="82"/>
      <c r="P8" s="80"/>
    </row>
    <row r="9" spans="1:16" ht="12.75" customHeight="1" x14ac:dyDescent="0.2">
      <c r="A9" s="10718" t="s">
        <v>5</v>
      </c>
      <c r="B9" s="319"/>
      <c r="C9" s="319"/>
      <c r="D9" s="79"/>
      <c r="E9" s="319"/>
      <c r="F9" s="319"/>
      <c r="G9" s="319"/>
      <c r="H9" s="319"/>
      <c r="I9" s="79"/>
      <c r="J9" s="319"/>
      <c r="K9" s="319"/>
      <c r="L9" s="319"/>
      <c r="M9" s="319"/>
      <c r="N9" s="319"/>
      <c r="O9" s="319"/>
      <c r="P9" s="318"/>
    </row>
    <row r="10" spans="1:16" ht="12.75" customHeight="1" x14ac:dyDescent="0.2">
      <c r="A10" s="10718" t="s">
        <v>6</v>
      </c>
      <c r="B10" s="317"/>
      <c r="C10" s="317"/>
      <c r="D10" s="316"/>
      <c r="E10" s="317"/>
      <c r="F10" s="317"/>
      <c r="G10" s="317"/>
      <c r="H10" s="317"/>
      <c r="I10" s="316"/>
      <c r="J10" s="317"/>
      <c r="K10" s="317"/>
      <c r="L10" s="317"/>
      <c r="M10" s="317"/>
      <c r="N10" s="317"/>
      <c r="O10" s="317"/>
      <c r="P10" s="315"/>
    </row>
    <row r="11" spans="1:16" ht="12.75" customHeight="1" x14ac:dyDescent="0.2">
      <c r="A11" s="10718"/>
      <c r="B11" s="314"/>
      <c r="C11" s="314"/>
      <c r="D11" s="313"/>
      <c r="E11" s="314"/>
      <c r="F11" s="314"/>
      <c r="G11" s="10715"/>
      <c r="H11" s="314"/>
      <c r="I11" s="313"/>
      <c r="J11" s="314"/>
      <c r="K11" s="314"/>
      <c r="L11" s="314"/>
      <c r="M11" s="314"/>
      <c r="N11" s="314"/>
      <c r="O11" s="314"/>
      <c r="P11" s="312"/>
    </row>
    <row r="12" spans="1:16" ht="12.75" customHeight="1" x14ac:dyDescent="0.2">
      <c r="A12" s="10718" t="s">
        <v>135</v>
      </c>
      <c r="B12" s="311"/>
      <c r="C12" s="311"/>
      <c r="D12" s="310"/>
      <c r="E12" s="311" t="s">
        <v>8</v>
      </c>
      <c r="F12" s="311"/>
      <c r="G12" s="311"/>
      <c r="H12" s="311"/>
      <c r="I12" s="310"/>
      <c r="J12" s="311"/>
      <c r="K12" s="311"/>
      <c r="L12" s="311"/>
      <c r="M12" s="311"/>
      <c r="N12" s="10709" t="s">
        <v>136</v>
      </c>
      <c r="O12" s="311"/>
      <c r="P12" s="309"/>
    </row>
    <row r="13" spans="1:16" ht="12.75" customHeight="1" x14ac:dyDescent="0.2">
      <c r="A13" s="10718"/>
      <c r="B13" s="308"/>
      <c r="C13" s="308"/>
      <c r="D13" s="78"/>
      <c r="E13" s="308"/>
      <c r="F13" s="308"/>
      <c r="G13" s="308"/>
      <c r="H13" s="308"/>
      <c r="I13" s="78"/>
      <c r="J13" s="308"/>
      <c r="K13" s="308"/>
      <c r="L13" s="308"/>
      <c r="M13" s="308"/>
      <c r="N13" s="308"/>
      <c r="O13" s="308"/>
      <c r="P13" s="77"/>
    </row>
    <row r="14" spans="1:16" ht="12.75" customHeight="1" x14ac:dyDescent="0.2">
      <c r="A14" s="10718" t="s">
        <v>10</v>
      </c>
      <c r="B14" s="307"/>
      <c r="C14" s="307"/>
      <c r="D14" s="306"/>
      <c r="E14" s="307"/>
      <c r="F14" s="307"/>
      <c r="G14" s="307"/>
      <c r="H14" s="307"/>
      <c r="I14" s="306"/>
      <c r="J14" s="307"/>
      <c r="K14" s="307"/>
      <c r="L14" s="307"/>
      <c r="M14" s="307"/>
      <c r="N14" s="76"/>
      <c r="O14" s="305"/>
      <c r="P14" s="304"/>
    </row>
    <row r="15" spans="1:16" ht="12.75" customHeight="1" x14ac:dyDescent="0.2">
      <c r="A15" s="303"/>
      <c r="B15" s="302"/>
      <c r="C15" s="302"/>
      <c r="D15" s="75"/>
      <c r="E15" s="302"/>
      <c r="F15" s="302"/>
      <c r="G15" s="302"/>
      <c r="H15" s="302"/>
      <c r="I15" s="75"/>
      <c r="J15" s="302"/>
      <c r="K15" s="302"/>
      <c r="L15" s="302"/>
      <c r="M15" s="302"/>
      <c r="N15" s="10716" t="s">
        <v>11</v>
      </c>
      <c r="O15" s="10717" t="s">
        <v>12</v>
      </c>
      <c r="P15" s="301"/>
    </row>
    <row r="16" spans="1:16" ht="12.75" customHeight="1" x14ac:dyDescent="0.2">
      <c r="A16" s="300" t="s">
        <v>13</v>
      </c>
      <c r="B16" s="299"/>
      <c r="C16" s="299"/>
      <c r="D16" s="298"/>
      <c r="E16" s="299"/>
      <c r="F16" s="299"/>
      <c r="G16" s="299"/>
      <c r="H16" s="299"/>
      <c r="I16" s="298"/>
      <c r="J16" s="299"/>
      <c r="K16" s="299"/>
      <c r="L16" s="299"/>
      <c r="M16" s="299"/>
      <c r="N16" s="297"/>
      <c r="O16" s="296"/>
      <c r="P16" s="296"/>
    </row>
    <row r="17" spans="1:47" ht="12.75" customHeight="1" x14ac:dyDescent="0.2">
      <c r="A17" s="74" t="s">
        <v>14</v>
      </c>
      <c r="B17" s="295"/>
      <c r="C17" s="295"/>
      <c r="D17" s="73"/>
      <c r="E17" s="295"/>
      <c r="F17" s="295"/>
      <c r="G17" s="295"/>
      <c r="H17" s="295"/>
      <c r="I17" s="73"/>
      <c r="J17" s="295"/>
      <c r="K17" s="295"/>
      <c r="L17" s="295"/>
      <c r="M17" s="295"/>
      <c r="N17" s="8501" t="s">
        <v>15</v>
      </c>
      <c r="O17" s="8502" t="s">
        <v>111</v>
      </c>
      <c r="P17" s="294"/>
    </row>
    <row r="18" spans="1:47" ht="12.75" customHeight="1" x14ac:dyDescent="0.2">
      <c r="A18" s="72"/>
      <c r="B18" s="71"/>
      <c r="C18" s="71"/>
      <c r="D18" s="293"/>
      <c r="E18" s="71"/>
      <c r="F18" s="71"/>
      <c r="G18" s="71"/>
      <c r="H18" s="71"/>
      <c r="I18" s="293"/>
      <c r="J18" s="71"/>
      <c r="K18" s="71"/>
      <c r="L18" s="71"/>
      <c r="M18" s="71"/>
      <c r="N18" s="8501"/>
      <c r="O18" s="8502"/>
      <c r="P18" s="292" t="s">
        <v>8</v>
      </c>
    </row>
    <row r="19" spans="1:47" ht="12.75" customHeight="1" x14ac:dyDescent="0.2">
      <c r="A19" s="70"/>
      <c r="B19" s="291"/>
      <c r="C19" s="291"/>
      <c r="D19" s="290"/>
      <c r="E19" s="291"/>
      <c r="F19" s="291"/>
      <c r="G19" s="291"/>
      <c r="H19" s="291"/>
      <c r="I19" s="290"/>
      <c r="J19" s="291"/>
      <c r="K19" s="10742"/>
      <c r="L19" s="291" t="s">
        <v>17</v>
      </c>
      <c r="M19" s="291"/>
      <c r="N19" s="289"/>
      <c r="O19" s="288"/>
      <c r="P19" s="287"/>
      <c r="AU19" s="10737"/>
    </row>
    <row r="20" spans="1:47" ht="12.75" customHeight="1" x14ac:dyDescent="0.2">
      <c r="A20" s="69"/>
      <c r="B20" s="286"/>
      <c r="C20" s="286"/>
      <c r="D20" s="285"/>
      <c r="E20" s="286"/>
      <c r="F20" s="286"/>
      <c r="G20" s="286"/>
      <c r="H20" s="286"/>
      <c r="I20" s="285"/>
      <c r="J20" s="286"/>
      <c r="K20" s="286"/>
      <c r="L20" s="286"/>
      <c r="M20" s="286"/>
      <c r="N20" s="68"/>
      <c r="O20" s="284"/>
      <c r="P20" s="283"/>
    </row>
    <row r="21" spans="1:47" ht="12.75" customHeight="1" x14ac:dyDescent="0.2">
      <c r="A21" s="10718"/>
      <c r="B21" s="67"/>
      <c r="C21" s="10719"/>
      <c r="D21" s="10719"/>
      <c r="E21" s="67"/>
      <c r="F21" s="67"/>
      <c r="G21" s="67"/>
      <c r="H21" s="67" t="s">
        <v>8</v>
      </c>
      <c r="I21" s="282"/>
      <c r="J21" s="67"/>
      <c r="K21" s="67"/>
      <c r="L21" s="67"/>
      <c r="M21" s="67"/>
      <c r="N21" s="281"/>
      <c r="O21" s="280"/>
      <c r="P21" s="279"/>
    </row>
    <row r="22" spans="1:47" ht="12.75" customHeight="1" x14ac:dyDescent="0.2">
      <c r="A22" s="66"/>
      <c r="B22" s="278"/>
      <c r="C22" s="278"/>
      <c r="D22" s="277"/>
      <c r="E22" s="278"/>
      <c r="F22" s="278"/>
      <c r="G22" s="278"/>
      <c r="H22" s="278"/>
      <c r="I22" s="277"/>
      <c r="J22" s="278"/>
      <c r="K22" s="278"/>
      <c r="L22" s="278"/>
      <c r="M22" s="278"/>
      <c r="N22" s="278"/>
      <c r="O22" s="278"/>
      <c r="P22" s="276"/>
    </row>
    <row r="23" spans="1:47" ht="12.75" customHeight="1" x14ac:dyDescent="0.2">
      <c r="A23" s="10718" t="s">
        <v>18</v>
      </c>
      <c r="B23" s="275"/>
      <c r="C23" s="275"/>
      <c r="D23" s="65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275"/>
      <c r="N23" s="275"/>
      <c r="O23" s="275"/>
      <c r="P23" s="274"/>
    </row>
    <row r="24" spans="1:47" ht="15.75" x14ac:dyDescent="0.25">
      <c r="A24" s="273"/>
      <c r="B24" s="272"/>
      <c r="C24" s="272"/>
      <c r="D24" s="64"/>
      <c r="E24" s="271" t="s">
        <v>20</v>
      </c>
      <c r="F24" s="271"/>
      <c r="G24" s="271"/>
      <c r="H24" s="271"/>
      <c r="I24" s="271"/>
      <c r="J24" s="271"/>
      <c r="K24" s="271"/>
      <c r="L24" s="271"/>
      <c r="M24" s="272"/>
      <c r="N24" s="272"/>
      <c r="O24" s="272"/>
      <c r="P24" s="270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269"/>
      <c r="P25" s="63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62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61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268">
        <f t="shared" ref="E28:E59" si="0">D28*(100-2.49)/100</f>
        <v>6825.7</v>
      </c>
      <c r="F28" s="10738">
        <v>33</v>
      </c>
      <c r="G28" s="10739">
        <v>8</v>
      </c>
      <c r="H28" s="10739">
        <v>8.15</v>
      </c>
      <c r="I28" s="10737">
        <v>7000</v>
      </c>
      <c r="J28" s="268">
        <f t="shared" ref="J28:J59" si="1">I28*(100-2.49)/100</f>
        <v>6825.7</v>
      </c>
      <c r="K28" s="10738">
        <v>65</v>
      </c>
      <c r="L28" s="10739">
        <v>16</v>
      </c>
      <c r="M28" s="10739">
        <v>16.149999999999999</v>
      </c>
      <c r="N28" s="10737">
        <v>7000</v>
      </c>
      <c r="O28" s="268">
        <f t="shared" ref="O28:O59" si="2">N28*(100-2.49)/100</f>
        <v>6825.7</v>
      </c>
      <c r="P28" s="267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266">
        <f t="shared" si="0"/>
        <v>6825.7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266">
        <f t="shared" si="1"/>
        <v>6825.7</v>
      </c>
      <c r="K29" s="10738">
        <v>66</v>
      </c>
      <c r="L29" s="10739">
        <v>16.149999999999999</v>
      </c>
      <c r="M29" s="10739">
        <v>16.3</v>
      </c>
      <c r="N29" s="10737">
        <v>7000</v>
      </c>
      <c r="O29" s="266">
        <f t="shared" si="2"/>
        <v>6825.7</v>
      </c>
      <c r="P29" s="265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264">
        <f t="shared" si="0"/>
        <v>6825.7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264">
        <f t="shared" si="1"/>
        <v>6825.7</v>
      </c>
      <c r="K30" s="10738">
        <v>67</v>
      </c>
      <c r="L30" s="10739">
        <v>16.3</v>
      </c>
      <c r="M30" s="10739">
        <v>16.45</v>
      </c>
      <c r="N30" s="10737">
        <v>7000</v>
      </c>
      <c r="O30" s="264">
        <f t="shared" si="2"/>
        <v>6825.7</v>
      </c>
      <c r="P30" s="263"/>
      <c r="V30" s="262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60">
        <f t="shared" si="0"/>
        <v>6825.7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60">
        <f t="shared" si="1"/>
        <v>6825.7</v>
      </c>
      <c r="K31" s="10738">
        <v>68</v>
      </c>
      <c r="L31" s="10739">
        <v>16.45</v>
      </c>
      <c r="M31" s="10739">
        <v>17</v>
      </c>
      <c r="N31" s="10737">
        <v>7000</v>
      </c>
      <c r="O31" s="60">
        <f t="shared" si="2"/>
        <v>6825.7</v>
      </c>
      <c r="P31" s="59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58">
        <f t="shared" si="0"/>
        <v>6825.7</v>
      </c>
      <c r="F32" s="10738">
        <v>37</v>
      </c>
      <c r="G32" s="10739">
        <v>9</v>
      </c>
      <c r="H32" s="10739">
        <v>9.15</v>
      </c>
      <c r="I32" s="10737">
        <v>7000</v>
      </c>
      <c r="J32" s="58">
        <f t="shared" si="1"/>
        <v>6825.7</v>
      </c>
      <c r="K32" s="10738">
        <v>69</v>
      </c>
      <c r="L32" s="10739">
        <v>17</v>
      </c>
      <c r="M32" s="10739">
        <v>17.149999999999999</v>
      </c>
      <c r="N32" s="10737">
        <v>7000</v>
      </c>
      <c r="O32" s="58">
        <f t="shared" si="2"/>
        <v>6825.7</v>
      </c>
      <c r="P32" s="57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261">
        <f t="shared" si="0"/>
        <v>6825.7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261">
        <f t="shared" si="1"/>
        <v>6825.7</v>
      </c>
      <c r="K33" s="10738">
        <v>70</v>
      </c>
      <c r="L33" s="10739">
        <v>17.149999999999999</v>
      </c>
      <c r="M33" s="10739">
        <v>17.3</v>
      </c>
      <c r="N33" s="10737">
        <v>7000</v>
      </c>
      <c r="O33" s="261">
        <f t="shared" si="2"/>
        <v>6825.7</v>
      </c>
      <c r="P33" s="56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260">
        <f t="shared" si="0"/>
        <v>6825.7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260">
        <f t="shared" si="1"/>
        <v>6825.7</v>
      </c>
      <c r="K34" s="10738">
        <v>71</v>
      </c>
      <c r="L34" s="10739">
        <v>17.3</v>
      </c>
      <c r="M34" s="10739">
        <v>17.45</v>
      </c>
      <c r="N34" s="10737">
        <v>7000</v>
      </c>
      <c r="O34" s="260">
        <f t="shared" si="2"/>
        <v>6825.7</v>
      </c>
      <c r="P34" s="55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259">
        <f t="shared" si="0"/>
        <v>6825.7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259">
        <f t="shared" si="1"/>
        <v>6825.7</v>
      </c>
      <c r="K35" s="10738">
        <v>72</v>
      </c>
      <c r="L35" s="10736">
        <v>17.45</v>
      </c>
      <c r="M35" s="10739">
        <v>18</v>
      </c>
      <c r="N35" s="10737">
        <v>7000</v>
      </c>
      <c r="O35" s="259">
        <f t="shared" si="2"/>
        <v>6825.7</v>
      </c>
      <c r="P35" s="54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258">
        <f t="shared" si="0"/>
        <v>6825.7</v>
      </c>
      <c r="F36" s="10738">
        <v>41</v>
      </c>
      <c r="G36" s="10739">
        <v>10</v>
      </c>
      <c r="H36" s="10736">
        <v>10.15</v>
      </c>
      <c r="I36" s="10737">
        <v>7000</v>
      </c>
      <c r="J36" s="258">
        <f t="shared" si="1"/>
        <v>6825.7</v>
      </c>
      <c r="K36" s="10738">
        <v>73</v>
      </c>
      <c r="L36" s="10736">
        <v>18</v>
      </c>
      <c r="M36" s="10739">
        <v>18.149999999999999</v>
      </c>
      <c r="N36" s="10737">
        <v>7000</v>
      </c>
      <c r="O36" s="258">
        <f t="shared" si="2"/>
        <v>6825.7</v>
      </c>
      <c r="P36" s="53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7000</v>
      </c>
      <c r="E37" s="257">
        <f t="shared" si="0"/>
        <v>6825.7</v>
      </c>
      <c r="F37" s="10738">
        <v>42</v>
      </c>
      <c r="G37" s="10739">
        <v>10.15</v>
      </c>
      <c r="H37" s="10736">
        <v>10.3</v>
      </c>
      <c r="I37" s="10737">
        <v>7000</v>
      </c>
      <c r="J37" s="257">
        <f t="shared" si="1"/>
        <v>6825.7</v>
      </c>
      <c r="K37" s="10738">
        <v>74</v>
      </c>
      <c r="L37" s="10736">
        <v>18.149999999999999</v>
      </c>
      <c r="M37" s="10739">
        <v>18.3</v>
      </c>
      <c r="N37" s="10737">
        <v>7000</v>
      </c>
      <c r="O37" s="257">
        <f t="shared" si="2"/>
        <v>6825.7</v>
      </c>
      <c r="P37" s="256"/>
    </row>
    <row r="38" spans="1:16" x14ac:dyDescent="0.2">
      <c r="A38" s="10734">
        <v>11</v>
      </c>
      <c r="B38" s="10726">
        <v>2.2999999999999998</v>
      </c>
      <c r="C38" s="10735">
        <v>2.4500000000000002</v>
      </c>
      <c r="D38" s="10737">
        <v>7000</v>
      </c>
      <c r="E38" s="52">
        <f t="shared" si="0"/>
        <v>6825.7</v>
      </c>
      <c r="F38" s="10738">
        <v>43</v>
      </c>
      <c r="G38" s="10739">
        <v>10.3</v>
      </c>
      <c r="H38" s="10736">
        <v>10.45</v>
      </c>
      <c r="I38" s="10737">
        <v>7000</v>
      </c>
      <c r="J38" s="52">
        <f t="shared" si="1"/>
        <v>6825.7</v>
      </c>
      <c r="K38" s="10738">
        <v>75</v>
      </c>
      <c r="L38" s="10736">
        <v>18.3</v>
      </c>
      <c r="M38" s="10739">
        <v>18.45</v>
      </c>
      <c r="N38" s="10737">
        <v>7000</v>
      </c>
      <c r="O38" s="52">
        <f t="shared" si="2"/>
        <v>6825.7</v>
      </c>
      <c r="P38" s="255"/>
    </row>
    <row r="39" spans="1:16" x14ac:dyDescent="0.2">
      <c r="A39" s="10734">
        <v>12</v>
      </c>
      <c r="B39" s="10734">
        <v>2.4500000000000002</v>
      </c>
      <c r="C39" s="10739">
        <v>3</v>
      </c>
      <c r="D39" s="10737">
        <v>7000</v>
      </c>
      <c r="E39" s="51">
        <f t="shared" si="0"/>
        <v>6825.7</v>
      </c>
      <c r="F39" s="10738">
        <v>44</v>
      </c>
      <c r="G39" s="10739">
        <v>10.45</v>
      </c>
      <c r="H39" s="10736">
        <v>11</v>
      </c>
      <c r="I39" s="10737">
        <v>7000</v>
      </c>
      <c r="J39" s="51">
        <f t="shared" si="1"/>
        <v>6825.7</v>
      </c>
      <c r="K39" s="10738">
        <v>76</v>
      </c>
      <c r="L39" s="10736">
        <v>18.45</v>
      </c>
      <c r="M39" s="10739">
        <v>19</v>
      </c>
      <c r="N39" s="10737">
        <v>7000</v>
      </c>
      <c r="O39" s="51">
        <f t="shared" si="2"/>
        <v>6825.7</v>
      </c>
      <c r="P39" s="50"/>
    </row>
    <row r="40" spans="1:16" x14ac:dyDescent="0.2">
      <c r="A40" s="10734">
        <v>13</v>
      </c>
      <c r="B40" s="10726">
        <v>3</v>
      </c>
      <c r="C40" s="10727">
        <v>3.15</v>
      </c>
      <c r="D40" s="10737">
        <v>7000</v>
      </c>
      <c r="E40" s="49">
        <f t="shared" si="0"/>
        <v>6825.7</v>
      </c>
      <c r="F40" s="10738">
        <v>45</v>
      </c>
      <c r="G40" s="10739">
        <v>11</v>
      </c>
      <c r="H40" s="10736">
        <v>11.15</v>
      </c>
      <c r="I40" s="10737">
        <v>7000</v>
      </c>
      <c r="J40" s="49">
        <f t="shared" si="1"/>
        <v>6825.7</v>
      </c>
      <c r="K40" s="10738">
        <v>77</v>
      </c>
      <c r="L40" s="10736">
        <v>19</v>
      </c>
      <c r="M40" s="10739">
        <v>19.149999999999999</v>
      </c>
      <c r="N40" s="10737">
        <v>7000</v>
      </c>
      <c r="O40" s="49">
        <f t="shared" si="2"/>
        <v>6825.7</v>
      </c>
      <c r="P40" s="254"/>
    </row>
    <row r="41" spans="1:16" x14ac:dyDescent="0.2">
      <c r="A41" s="10734">
        <v>14</v>
      </c>
      <c r="B41" s="10734">
        <v>3.15</v>
      </c>
      <c r="C41" s="10736">
        <v>3.3</v>
      </c>
      <c r="D41" s="10737">
        <v>7000</v>
      </c>
      <c r="E41" s="48">
        <f t="shared" si="0"/>
        <v>6825.7</v>
      </c>
      <c r="F41" s="10738">
        <v>46</v>
      </c>
      <c r="G41" s="10739">
        <v>11.15</v>
      </c>
      <c r="H41" s="10736">
        <v>11.3</v>
      </c>
      <c r="I41" s="10737">
        <v>7000</v>
      </c>
      <c r="J41" s="48">
        <f t="shared" si="1"/>
        <v>6825.7</v>
      </c>
      <c r="K41" s="10738">
        <v>78</v>
      </c>
      <c r="L41" s="10736">
        <v>19.149999999999999</v>
      </c>
      <c r="M41" s="10739">
        <v>19.3</v>
      </c>
      <c r="N41" s="10737">
        <v>7000</v>
      </c>
      <c r="O41" s="48">
        <f t="shared" si="2"/>
        <v>6825.7</v>
      </c>
      <c r="P41" s="253"/>
    </row>
    <row r="42" spans="1:16" x14ac:dyDescent="0.2">
      <c r="A42" s="10734">
        <v>15</v>
      </c>
      <c r="B42" s="10726">
        <v>3.3</v>
      </c>
      <c r="C42" s="10727">
        <v>3.45</v>
      </c>
      <c r="D42" s="10737">
        <v>7000</v>
      </c>
      <c r="E42" s="252">
        <f t="shared" si="0"/>
        <v>6825.7</v>
      </c>
      <c r="F42" s="10738">
        <v>47</v>
      </c>
      <c r="G42" s="10739">
        <v>11.3</v>
      </c>
      <c r="H42" s="10736">
        <v>11.45</v>
      </c>
      <c r="I42" s="10737">
        <v>7000</v>
      </c>
      <c r="J42" s="252">
        <f t="shared" si="1"/>
        <v>6825.7</v>
      </c>
      <c r="K42" s="10738">
        <v>79</v>
      </c>
      <c r="L42" s="10736">
        <v>19.3</v>
      </c>
      <c r="M42" s="10739">
        <v>19.45</v>
      </c>
      <c r="N42" s="10737">
        <v>7000</v>
      </c>
      <c r="O42" s="252">
        <f t="shared" si="2"/>
        <v>6825.7</v>
      </c>
      <c r="P42" s="251"/>
    </row>
    <row r="43" spans="1:16" x14ac:dyDescent="0.2">
      <c r="A43" s="10734">
        <v>16</v>
      </c>
      <c r="B43" s="10734">
        <v>3.45</v>
      </c>
      <c r="C43" s="10736">
        <v>4</v>
      </c>
      <c r="D43" s="10737">
        <v>7000</v>
      </c>
      <c r="E43" s="250">
        <f t="shared" si="0"/>
        <v>6825.7</v>
      </c>
      <c r="F43" s="10738">
        <v>48</v>
      </c>
      <c r="G43" s="10739">
        <v>11.45</v>
      </c>
      <c r="H43" s="10736">
        <v>12</v>
      </c>
      <c r="I43" s="10737">
        <v>7000</v>
      </c>
      <c r="J43" s="250">
        <f t="shared" si="1"/>
        <v>6825.7</v>
      </c>
      <c r="K43" s="10738">
        <v>80</v>
      </c>
      <c r="L43" s="10736">
        <v>19.45</v>
      </c>
      <c r="M43" s="10736">
        <v>20</v>
      </c>
      <c r="N43" s="10737">
        <v>7000</v>
      </c>
      <c r="O43" s="250">
        <f t="shared" si="2"/>
        <v>6825.7</v>
      </c>
      <c r="P43" s="249"/>
    </row>
    <row r="44" spans="1:16" x14ac:dyDescent="0.2">
      <c r="A44" s="10734">
        <v>17</v>
      </c>
      <c r="B44" s="10726">
        <v>4</v>
      </c>
      <c r="C44" s="10727">
        <v>4.1500000000000004</v>
      </c>
      <c r="D44" s="10737">
        <v>7000</v>
      </c>
      <c r="E44" s="47">
        <f t="shared" si="0"/>
        <v>6825.7</v>
      </c>
      <c r="F44" s="10738">
        <v>49</v>
      </c>
      <c r="G44" s="10739">
        <v>12</v>
      </c>
      <c r="H44" s="10736">
        <v>12.15</v>
      </c>
      <c r="I44" s="10737">
        <v>7000</v>
      </c>
      <c r="J44" s="47">
        <f t="shared" si="1"/>
        <v>6825.7</v>
      </c>
      <c r="K44" s="10738">
        <v>81</v>
      </c>
      <c r="L44" s="10736">
        <v>20</v>
      </c>
      <c r="M44" s="10739">
        <v>20.149999999999999</v>
      </c>
      <c r="N44" s="10737">
        <v>7000</v>
      </c>
      <c r="O44" s="47">
        <f t="shared" si="2"/>
        <v>6825.7</v>
      </c>
      <c r="P44" s="248"/>
    </row>
    <row r="45" spans="1:16" x14ac:dyDescent="0.2">
      <c r="A45" s="10734">
        <v>18</v>
      </c>
      <c r="B45" s="10734">
        <v>4.1500000000000004</v>
      </c>
      <c r="C45" s="10736">
        <v>4.3</v>
      </c>
      <c r="D45" s="10737">
        <v>7000</v>
      </c>
      <c r="E45" s="247">
        <f t="shared" si="0"/>
        <v>6825.7</v>
      </c>
      <c r="F45" s="10738">
        <v>50</v>
      </c>
      <c r="G45" s="10739">
        <v>12.15</v>
      </c>
      <c r="H45" s="10736">
        <v>12.3</v>
      </c>
      <c r="I45" s="10737">
        <v>7000</v>
      </c>
      <c r="J45" s="247">
        <f t="shared" si="1"/>
        <v>6825.7</v>
      </c>
      <c r="K45" s="10738">
        <v>82</v>
      </c>
      <c r="L45" s="10736">
        <v>20.149999999999999</v>
      </c>
      <c r="M45" s="10739">
        <v>20.3</v>
      </c>
      <c r="N45" s="10737">
        <v>7000</v>
      </c>
      <c r="O45" s="247">
        <f t="shared" si="2"/>
        <v>6825.7</v>
      </c>
      <c r="P45" s="246"/>
    </row>
    <row r="46" spans="1:16" x14ac:dyDescent="0.2">
      <c r="A46" s="10734">
        <v>19</v>
      </c>
      <c r="B46" s="10726">
        <v>4.3</v>
      </c>
      <c r="C46" s="10727">
        <v>4.45</v>
      </c>
      <c r="D46" s="10737">
        <v>7000</v>
      </c>
      <c r="E46" s="245">
        <f t="shared" si="0"/>
        <v>6825.7</v>
      </c>
      <c r="F46" s="10738">
        <v>51</v>
      </c>
      <c r="G46" s="10739">
        <v>12.3</v>
      </c>
      <c r="H46" s="10736">
        <v>12.45</v>
      </c>
      <c r="I46" s="10737">
        <v>7000</v>
      </c>
      <c r="J46" s="245">
        <f t="shared" si="1"/>
        <v>6825.7</v>
      </c>
      <c r="K46" s="10738">
        <v>83</v>
      </c>
      <c r="L46" s="10736">
        <v>20.3</v>
      </c>
      <c r="M46" s="10739">
        <v>20.45</v>
      </c>
      <c r="N46" s="10737">
        <v>7000</v>
      </c>
      <c r="O46" s="245">
        <f t="shared" si="2"/>
        <v>6825.7</v>
      </c>
      <c r="P46" s="244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46">
        <f t="shared" si="0"/>
        <v>6825.7</v>
      </c>
      <c r="F47" s="10738">
        <v>52</v>
      </c>
      <c r="G47" s="10739">
        <v>12.45</v>
      </c>
      <c r="H47" s="10736">
        <v>13</v>
      </c>
      <c r="I47" s="10737">
        <v>7000</v>
      </c>
      <c r="J47" s="46">
        <f t="shared" si="1"/>
        <v>6825.7</v>
      </c>
      <c r="K47" s="10738">
        <v>84</v>
      </c>
      <c r="L47" s="10736">
        <v>20.45</v>
      </c>
      <c r="M47" s="10739">
        <v>21</v>
      </c>
      <c r="N47" s="10737">
        <v>7000</v>
      </c>
      <c r="O47" s="46">
        <f t="shared" si="2"/>
        <v>6825.7</v>
      </c>
      <c r="P47" s="243"/>
    </row>
    <row r="48" spans="1:16" x14ac:dyDescent="0.2">
      <c r="A48" s="10734">
        <v>21</v>
      </c>
      <c r="B48" s="10739">
        <v>5</v>
      </c>
      <c r="C48" s="10727">
        <v>5.15</v>
      </c>
      <c r="D48" s="10737">
        <v>7000</v>
      </c>
      <c r="E48" s="242">
        <f t="shared" si="0"/>
        <v>6825.7</v>
      </c>
      <c r="F48" s="10738">
        <v>53</v>
      </c>
      <c r="G48" s="10739">
        <v>13</v>
      </c>
      <c r="H48" s="10736">
        <v>13.15</v>
      </c>
      <c r="I48" s="10737">
        <v>7000</v>
      </c>
      <c r="J48" s="242">
        <f t="shared" si="1"/>
        <v>6825.7</v>
      </c>
      <c r="K48" s="10738">
        <v>85</v>
      </c>
      <c r="L48" s="10736">
        <v>21</v>
      </c>
      <c r="M48" s="10739">
        <v>21.15</v>
      </c>
      <c r="N48" s="10737">
        <v>7000</v>
      </c>
      <c r="O48" s="242">
        <f t="shared" si="2"/>
        <v>6825.7</v>
      </c>
      <c r="P48" s="241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7000</v>
      </c>
      <c r="E49" s="45">
        <f t="shared" si="0"/>
        <v>6825.7</v>
      </c>
      <c r="F49" s="10738">
        <v>54</v>
      </c>
      <c r="G49" s="10739">
        <v>13.15</v>
      </c>
      <c r="H49" s="10736">
        <v>13.3</v>
      </c>
      <c r="I49" s="10737">
        <v>7000</v>
      </c>
      <c r="J49" s="45">
        <f t="shared" si="1"/>
        <v>6825.7</v>
      </c>
      <c r="K49" s="10738">
        <v>86</v>
      </c>
      <c r="L49" s="10736">
        <v>21.15</v>
      </c>
      <c r="M49" s="10739">
        <v>21.3</v>
      </c>
      <c r="N49" s="10737">
        <v>7000</v>
      </c>
      <c r="O49" s="45">
        <f t="shared" si="2"/>
        <v>6825.7</v>
      </c>
      <c r="P49" s="240"/>
    </row>
    <row r="50" spans="1:17" x14ac:dyDescent="0.2">
      <c r="A50" s="10734">
        <v>23</v>
      </c>
      <c r="B50" s="10739">
        <v>5.3</v>
      </c>
      <c r="C50" s="10727">
        <v>5.45</v>
      </c>
      <c r="D50" s="10737">
        <v>7000</v>
      </c>
      <c r="E50" s="239">
        <f t="shared" si="0"/>
        <v>6825.7</v>
      </c>
      <c r="F50" s="10738">
        <v>55</v>
      </c>
      <c r="G50" s="10739">
        <v>13.3</v>
      </c>
      <c r="H50" s="10736">
        <v>13.45</v>
      </c>
      <c r="I50" s="10737">
        <v>7000</v>
      </c>
      <c r="J50" s="239">
        <f t="shared" si="1"/>
        <v>6825.7</v>
      </c>
      <c r="K50" s="10738">
        <v>87</v>
      </c>
      <c r="L50" s="10736">
        <v>21.3</v>
      </c>
      <c r="M50" s="10739">
        <v>21.45</v>
      </c>
      <c r="N50" s="10737">
        <v>7000</v>
      </c>
      <c r="O50" s="239">
        <f t="shared" si="2"/>
        <v>6825.7</v>
      </c>
      <c r="P50" s="238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237">
        <f t="shared" si="0"/>
        <v>6825.7</v>
      </c>
      <c r="F51" s="10738">
        <v>56</v>
      </c>
      <c r="G51" s="10739">
        <v>13.45</v>
      </c>
      <c r="H51" s="10736">
        <v>14</v>
      </c>
      <c r="I51" s="10737">
        <v>7000</v>
      </c>
      <c r="J51" s="237">
        <f t="shared" si="1"/>
        <v>6825.7</v>
      </c>
      <c r="K51" s="10738">
        <v>88</v>
      </c>
      <c r="L51" s="10736">
        <v>21.45</v>
      </c>
      <c r="M51" s="10739">
        <v>22</v>
      </c>
      <c r="N51" s="10737">
        <v>7000</v>
      </c>
      <c r="O51" s="237">
        <f t="shared" si="2"/>
        <v>6825.7</v>
      </c>
      <c r="P51" s="44"/>
    </row>
    <row r="52" spans="1:17" x14ac:dyDescent="0.2">
      <c r="A52" s="10734">
        <v>25</v>
      </c>
      <c r="B52" s="10739">
        <v>6</v>
      </c>
      <c r="C52" s="10727">
        <v>6.15</v>
      </c>
      <c r="D52" s="10737">
        <v>7000</v>
      </c>
      <c r="E52" s="236">
        <f t="shared" si="0"/>
        <v>6825.7</v>
      </c>
      <c r="F52" s="10738">
        <v>57</v>
      </c>
      <c r="G52" s="10739">
        <v>14</v>
      </c>
      <c r="H52" s="10736">
        <v>14.15</v>
      </c>
      <c r="I52" s="10737">
        <v>7000</v>
      </c>
      <c r="J52" s="236">
        <f t="shared" si="1"/>
        <v>6825.7</v>
      </c>
      <c r="K52" s="10738">
        <v>89</v>
      </c>
      <c r="L52" s="10736">
        <v>22</v>
      </c>
      <c r="M52" s="10739">
        <v>22.15</v>
      </c>
      <c r="N52" s="10737">
        <v>7000</v>
      </c>
      <c r="O52" s="236">
        <f t="shared" si="2"/>
        <v>6825.7</v>
      </c>
      <c r="P52" s="235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7000</v>
      </c>
      <c r="E53" s="234">
        <f t="shared" si="0"/>
        <v>6825.7</v>
      </c>
      <c r="F53" s="10738">
        <v>58</v>
      </c>
      <c r="G53" s="10739">
        <v>14.15</v>
      </c>
      <c r="H53" s="10736">
        <v>14.3</v>
      </c>
      <c r="I53" s="10737">
        <v>7000</v>
      </c>
      <c r="J53" s="234">
        <f t="shared" si="1"/>
        <v>6825.7</v>
      </c>
      <c r="K53" s="10738">
        <v>90</v>
      </c>
      <c r="L53" s="10736">
        <v>22.15</v>
      </c>
      <c r="M53" s="10739">
        <v>22.3</v>
      </c>
      <c r="N53" s="10737">
        <v>7000</v>
      </c>
      <c r="O53" s="234">
        <f t="shared" si="2"/>
        <v>6825.7</v>
      </c>
      <c r="P53" s="233"/>
    </row>
    <row r="54" spans="1:17" x14ac:dyDescent="0.2">
      <c r="A54" s="10734">
        <v>27</v>
      </c>
      <c r="B54" s="10739">
        <v>6.3</v>
      </c>
      <c r="C54" s="10727">
        <v>6.45</v>
      </c>
      <c r="D54" s="10737">
        <v>7000</v>
      </c>
      <c r="E54" s="232">
        <f t="shared" si="0"/>
        <v>6825.7</v>
      </c>
      <c r="F54" s="10738">
        <v>59</v>
      </c>
      <c r="G54" s="10739">
        <v>14.3</v>
      </c>
      <c r="H54" s="10736">
        <v>14.45</v>
      </c>
      <c r="I54" s="10737">
        <v>7000</v>
      </c>
      <c r="J54" s="232">
        <f t="shared" si="1"/>
        <v>6825.7</v>
      </c>
      <c r="K54" s="10738">
        <v>91</v>
      </c>
      <c r="L54" s="10736">
        <v>22.3</v>
      </c>
      <c r="M54" s="10739">
        <v>22.45</v>
      </c>
      <c r="N54" s="10737">
        <v>7000</v>
      </c>
      <c r="O54" s="232">
        <f t="shared" si="2"/>
        <v>6825.7</v>
      </c>
      <c r="P54" s="231"/>
    </row>
    <row r="55" spans="1:17" x14ac:dyDescent="0.2">
      <c r="A55" s="10734">
        <v>28</v>
      </c>
      <c r="B55" s="10735">
        <v>6.45</v>
      </c>
      <c r="C55" s="10736">
        <v>7</v>
      </c>
      <c r="D55" s="10737">
        <v>7000</v>
      </c>
      <c r="E55" s="230">
        <f t="shared" si="0"/>
        <v>6825.7</v>
      </c>
      <c r="F55" s="10738">
        <v>60</v>
      </c>
      <c r="G55" s="10739">
        <v>14.45</v>
      </c>
      <c r="H55" s="10739">
        <v>15</v>
      </c>
      <c r="I55" s="10737">
        <v>7000</v>
      </c>
      <c r="J55" s="230">
        <f t="shared" si="1"/>
        <v>6825.7</v>
      </c>
      <c r="K55" s="10738">
        <v>92</v>
      </c>
      <c r="L55" s="10736">
        <v>22.45</v>
      </c>
      <c r="M55" s="10739">
        <v>23</v>
      </c>
      <c r="N55" s="10737">
        <v>7000</v>
      </c>
      <c r="O55" s="230">
        <f t="shared" si="2"/>
        <v>6825.7</v>
      </c>
      <c r="P55" s="229"/>
    </row>
    <row r="56" spans="1:17" x14ac:dyDescent="0.2">
      <c r="A56" s="10734">
        <v>29</v>
      </c>
      <c r="B56" s="10739">
        <v>7</v>
      </c>
      <c r="C56" s="10727">
        <v>7.15</v>
      </c>
      <c r="D56" s="10737">
        <v>7000</v>
      </c>
      <c r="E56" s="228">
        <f t="shared" si="0"/>
        <v>6825.7</v>
      </c>
      <c r="F56" s="10738">
        <v>61</v>
      </c>
      <c r="G56" s="10739">
        <v>15</v>
      </c>
      <c r="H56" s="10739">
        <v>15.15</v>
      </c>
      <c r="I56" s="10737">
        <v>7000</v>
      </c>
      <c r="J56" s="228">
        <f t="shared" si="1"/>
        <v>6825.7</v>
      </c>
      <c r="K56" s="10738">
        <v>93</v>
      </c>
      <c r="L56" s="10736">
        <v>23</v>
      </c>
      <c r="M56" s="10739">
        <v>23.15</v>
      </c>
      <c r="N56" s="10737">
        <v>7000</v>
      </c>
      <c r="O56" s="228">
        <f t="shared" si="2"/>
        <v>6825.7</v>
      </c>
      <c r="P56" s="227"/>
    </row>
    <row r="57" spans="1:17" x14ac:dyDescent="0.2">
      <c r="A57" s="10734">
        <v>30</v>
      </c>
      <c r="B57" s="10735">
        <v>7.15</v>
      </c>
      <c r="C57" s="10736">
        <v>7.3</v>
      </c>
      <c r="D57" s="10737">
        <v>7000</v>
      </c>
      <c r="E57" s="43">
        <f t="shared" si="0"/>
        <v>6825.7</v>
      </c>
      <c r="F57" s="10738">
        <v>62</v>
      </c>
      <c r="G57" s="10739">
        <v>15.15</v>
      </c>
      <c r="H57" s="10739">
        <v>15.3</v>
      </c>
      <c r="I57" s="10737">
        <v>7000</v>
      </c>
      <c r="J57" s="43">
        <f t="shared" si="1"/>
        <v>6825.7</v>
      </c>
      <c r="K57" s="10738">
        <v>94</v>
      </c>
      <c r="L57" s="10739">
        <v>23.15</v>
      </c>
      <c r="M57" s="10739">
        <v>23.3</v>
      </c>
      <c r="N57" s="10737">
        <v>7000</v>
      </c>
      <c r="O57" s="43">
        <f t="shared" si="2"/>
        <v>6825.7</v>
      </c>
      <c r="P57" s="226"/>
    </row>
    <row r="58" spans="1:17" x14ac:dyDescent="0.2">
      <c r="A58" s="10734">
        <v>31</v>
      </c>
      <c r="B58" s="10739">
        <v>7.3</v>
      </c>
      <c r="C58" s="10727">
        <v>7.45</v>
      </c>
      <c r="D58" s="10737">
        <v>7000</v>
      </c>
      <c r="E58" s="225">
        <f t="shared" si="0"/>
        <v>6825.7</v>
      </c>
      <c r="F58" s="10738">
        <v>63</v>
      </c>
      <c r="G58" s="10739">
        <v>15.3</v>
      </c>
      <c r="H58" s="10739">
        <v>15.45</v>
      </c>
      <c r="I58" s="10737">
        <v>7000</v>
      </c>
      <c r="J58" s="225">
        <f t="shared" si="1"/>
        <v>6825.7</v>
      </c>
      <c r="K58" s="10738">
        <v>95</v>
      </c>
      <c r="L58" s="10739">
        <v>23.3</v>
      </c>
      <c r="M58" s="10739">
        <v>23.45</v>
      </c>
      <c r="N58" s="10737">
        <v>7000</v>
      </c>
      <c r="O58" s="225">
        <f t="shared" si="2"/>
        <v>6825.7</v>
      </c>
      <c r="P58" s="224"/>
    </row>
    <row r="59" spans="1:17" x14ac:dyDescent="0.2">
      <c r="A59" s="10734">
        <v>32</v>
      </c>
      <c r="B59" s="10735">
        <v>7.45</v>
      </c>
      <c r="C59" s="10736">
        <v>8</v>
      </c>
      <c r="D59" s="10737">
        <v>7000</v>
      </c>
      <c r="E59" s="223">
        <f t="shared" si="0"/>
        <v>6825.7</v>
      </c>
      <c r="F59" s="10738">
        <v>64</v>
      </c>
      <c r="G59" s="10739">
        <v>15.45</v>
      </c>
      <c r="H59" s="10739">
        <v>16</v>
      </c>
      <c r="I59" s="10737">
        <v>7000</v>
      </c>
      <c r="J59" s="223">
        <f t="shared" si="1"/>
        <v>6825.7</v>
      </c>
      <c r="K59" s="10738">
        <v>96</v>
      </c>
      <c r="L59" s="10739">
        <v>23.45</v>
      </c>
      <c r="M59" s="10739">
        <v>24</v>
      </c>
      <c r="N59" s="10737">
        <v>7000</v>
      </c>
      <c r="O59" s="223">
        <f t="shared" si="2"/>
        <v>6825.7</v>
      </c>
      <c r="P59" s="222"/>
      <c r="Q59" s="1583">
        <f>AVERAGE(D28:D59,I28:I59,N28:N59)/1000</f>
        <v>7</v>
      </c>
    </row>
    <row r="60" spans="1:17" x14ac:dyDescent="0.2">
      <c r="A60" s="10718" t="s">
        <v>27</v>
      </c>
      <c r="B60" s="221"/>
      <c r="C60" s="221"/>
      <c r="D60" s="220">
        <f>SUM(D28:D59)</f>
        <v>224000</v>
      </c>
      <c r="E60" s="42">
        <f>SUM(E28:E59)</f>
        <v>218422.40000000011</v>
      </c>
      <c r="F60" s="221"/>
      <c r="G60" s="221"/>
      <c r="H60" s="221"/>
      <c r="I60" s="220">
        <f>SUM(I28:I59)</f>
        <v>224000</v>
      </c>
      <c r="J60" s="219">
        <f>SUM(J28:J59)</f>
        <v>218422.40000000011</v>
      </c>
      <c r="K60" s="221"/>
      <c r="L60" s="221"/>
      <c r="M60" s="221"/>
      <c r="N60" s="221">
        <f>SUM(N28:N59)</f>
        <v>224000</v>
      </c>
      <c r="O60" s="219">
        <f>SUM(O28:O59)</f>
        <v>218422.40000000011</v>
      </c>
      <c r="P60" s="218"/>
    </row>
    <row r="64" spans="1:17" x14ac:dyDescent="0.2">
      <c r="A64" s="1583" t="s">
        <v>137</v>
      </c>
      <c r="B64" s="1583">
        <f>SUM(D60,I60,N60)/(4000*1000)</f>
        <v>0.16800000000000001</v>
      </c>
      <c r="C64" s="1583">
        <f>ROUNDDOWN(SUM(E60,J60,O60)/(4000*1000),4)</f>
        <v>0.1638</v>
      </c>
    </row>
    <row r="66" spans="1:16" x14ac:dyDescent="0.2">
      <c r="A66" s="217"/>
      <c r="B66" s="216"/>
      <c r="C66" s="216"/>
      <c r="D66" s="215"/>
      <c r="E66" s="216"/>
      <c r="F66" s="216"/>
      <c r="G66" s="216"/>
      <c r="H66" s="216"/>
      <c r="I66" s="215"/>
      <c r="J66" s="10741"/>
      <c r="K66" s="216"/>
      <c r="L66" s="216"/>
      <c r="M66" s="216"/>
      <c r="N66" s="216"/>
      <c r="O66" s="216"/>
      <c r="P66" s="214"/>
    </row>
    <row r="67" spans="1:16" x14ac:dyDescent="0.2">
      <c r="A67" s="10740" t="s">
        <v>113</v>
      </c>
      <c r="B67" s="213"/>
      <c r="C67" s="213"/>
      <c r="D67" s="212"/>
      <c r="E67" s="211"/>
      <c r="F67" s="213"/>
      <c r="G67" s="213"/>
      <c r="H67" s="211"/>
      <c r="I67" s="212"/>
      <c r="J67" s="10741"/>
      <c r="K67" s="213"/>
      <c r="L67" s="213"/>
      <c r="M67" s="213"/>
      <c r="N67" s="213"/>
      <c r="O67" s="213"/>
      <c r="P67" s="210"/>
    </row>
    <row r="68" spans="1:16" x14ac:dyDescent="0.2">
      <c r="A68" s="41"/>
      <c r="B68" s="209"/>
      <c r="C68" s="209"/>
      <c r="D68" s="209"/>
      <c r="E68" s="209"/>
      <c r="F68" s="209"/>
      <c r="G68" s="209"/>
      <c r="H68" s="209"/>
      <c r="I68" s="209"/>
      <c r="J68" s="209"/>
      <c r="K68" s="209"/>
      <c r="L68" s="208"/>
      <c r="M68" s="208"/>
      <c r="N68" s="208"/>
      <c r="O68" s="208"/>
      <c r="P68" s="207"/>
    </row>
    <row r="69" spans="1:16" x14ac:dyDescent="0.2">
      <c r="A69" s="10740"/>
      <c r="B69" s="206"/>
      <c r="C69" s="206"/>
      <c r="D69" s="205"/>
      <c r="E69" s="204"/>
      <c r="F69" s="206"/>
      <c r="G69" s="206"/>
      <c r="H69" s="204"/>
      <c r="I69" s="205"/>
      <c r="J69" s="10741"/>
      <c r="K69" s="206"/>
      <c r="L69" s="206"/>
      <c r="M69" s="206"/>
      <c r="N69" s="206"/>
      <c r="O69" s="206"/>
      <c r="P69" s="203"/>
    </row>
    <row r="70" spans="1:16" x14ac:dyDescent="0.2">
      <c r="A70" s="40"/>
      <c r="B70" s="39"/>
      <c r="C70" s="39"/>
      <c r="D70" s="202"/>
      <c r="E70" s="38"/>
      <c r="F70" s="39"/>
      <c r="G70" s="39"/>
      <c r="H70" s="38"/>
      <c r="I70" s="202"/>
      <c r="J70" s="39"/>
      <c r="K70" s="39"/>
      <c r="L70" s="39"/>
      <c r="M70" s="39"/>
      <c r="N70" s="39"/>
      <c r="O70" s="39"/>
      <c r="P70" s="37"/>
    </row>
    <row r="71" spans="1:16" x14ac:dyDescent="0.2">
      <c r="A71" s="36"/>
      <c r="B71" s="35"/>
      <c r="C71" s="35"/>
      <c r="D71" s="34"/>
      <c r="E71" s="201"/>
      <c r="F71" s="35"/>
      <c r="G71" s="35"/>
      <c r="H71" s="201"/>
      <c r="I71" s="34"/>
      <c r="J71" s="35"/>
      <c r="K71" s="35"/>
      <c r="L71" s="35"/>
      <c r="M71" s="35"/>
      <c r="N71" s="35"/>
      <c r="O71" s="35"/>
      <c r="P71" s="200"/>
    </row>
    <row r="72" spans="1:16" x14ac:dyDescent="0.2">
      <c r="A72" s="199"/>
      <c r="B72" s="198"/>
      <c r="C72" s="198"/>
      <c r="D72" s="197"/>
      <c r="E72" s="196"/>
      <c r="F72" s="198"/>
      <c r="G72" s="198"/>
      <c r="H72" s="196"/>
      <c r="I72" s="197"/>
      <c r="J72" s="198"/>
      <c r="K72" s="198"/>
      <c r="L72" s="198"/>
      <c r="M72" s="198" t="s">
        <v>29</v>
      </c>
      <c r="N72" s="198"/>
      <c r="O72" s="198"/>
      <c r="P72" s="195"/>
    </row>
    <row r="73" spans="1:16" x14ac:dyDescent="0.2">
      <c r="A73" s="194"/>
      <c r="B73" s="193"/>
      <c r="C73" s="193"/>
      <c r="D73" s="192"/>
      <c r="E73" s="33"/>
      <c r="F73" s="193"/>
      <c r="G73" s="193"/>
      <c r="H73" s="33"/>
      <c r="I73" s="192"/>
      <c r="J73" s="193"/>
      <c r="K73" s="193"/>
      <c r="L73" s="193"/>
      <c r="M73" s="193" t="s">
        <v>30</v>
      </c>
      <c r="N73" s="193"/>
      <c r="O73" s="193"/>
      <c r="P73" s="32"/>
    </row>
    <row r="74" spans="1:16" ht="15.75" x14ac:dyDescent="0.25">
      <c r="E74" s="191"/>
      <c r="H74" s="191"/>
    </row>
    <row r="75" spans="1:16" ht="15.75" x14ac:dyDescent="0.25">
      <c r="C75" s="10742"/>
      <c r="E75" s="190"/>
      <c r="H75" s="190"/>
    </row>
    <row r="76" spans="1:16" ht="15.75" x14ac:dyDescent="0.25">
      <c r="E76" s="189"/>
      <c r="H76" s="189"/>
    </row>
    <row r="77" spans="1:16" ht="15.75" x14ac:dyDescent="0.25">
      <c r="E77" s="188"/>
      <c r="H77" s="188"/>
    </row>
    <row r="78" spans="1:16" ht="15.75" x14ac:dyDescent="0.25">
      <c r="E78" s="187"/>
      <c r="H78" s="187"/>
    </row>
    <row r="79" spans="1:16" ht="15.75" x14ac:dyDescent="0.25">
      <c r="E79" s="186"/>
      <c r="H79" s="186"/>
    </row>
    <row r="80" spans="1:16" ht="15.75" x14ac:dyDescent="0.25">
      <c r="E80" s="185"/>
      <c r="H80" s="185"/>
    </row>
    <row r="81" spans="5:13" ht="15.75" x14ac:dyDescent="0.25">
      <c r="E81" s="184"/>
      <c r="H81" s="184"/>
    </row>
    <row r="82" spans="5:13" ht="15.75" x14ac:dyDescent="0.25">
      <c r="E82" s="183"/>
      <c r="H82" s="183"/>
    </row>
    <row r="83" spans="5:13" ht="15.75" x14ac:dyDescent="0.25">
      <c r="E83" s="182"/>
      <c r="H83" s="182"/>
    </row>
    <row r="84" spans="5:13" ht="15.75" x14ac:dyDescent="0.25">
      <c r="E84" s="181"/>
      <c r="H84" s="181"/>
    </row>
    <row r="85" spans="5:13" ht="15.75" x14ac:dyDescent="0.25">
      <c r="E85" s="31"/>
      <c r="H85" s="31"/>
    </row>
    <row r="86" spans="5:13" ht="15.75" x14ac:dyDescent="0.25">
      <c r="E86" s="180"/>
      <c r="H86" s="180"/>
    </row>
    <row r="87" spans="5:13" ht="15.75" x14ac:dyDescent="0.25">
      <c r="E87" s="30"/>
      <c r="H87" s="30"/>
    </row>
    <row r="88" spans="5:13" ht="15.75" x14ac:dyDescent="0.25">
      <c r="E88" s="29"/>
      <c r="H88" s="29"/>
    </row>
    <row r="89" spans="5:13" ht="15.75" x14ac:dyDescent="0.25">
      <c r="E89" s="28"/>
      <c r="H89" s="28"/>
    </row>
    <row r="90" spans="5:13" ht="15.75" x14ac:dyDescent="0.25">
      <c r="E90" s="179"/>
      <c r="H90" s="179"/>
    </row>
    <row r="91" spans="5:13" ht="15.75" x14ac:dyDescent="0.25">
      <c r="E91" s="27"/>
      <c r="H91" s="27"/>
    </row>
    <row r="92" spans="5:13" ht="15.75" x14ac:dyDescent="0.25">
      <c r="E92" s="178"/>
      <c r="H92" s="178"/>
    </row>
    <row r="93" spans="5:13" ht="15.75" x14ac:dyDescent="0.25">
      <c r="E93" s="177"/>
      <c r="H93" s="177"/>
    </row>
    <row r="94" spans="5:13" ht="15.75" x14ac:dyDescent="0.25">
      <c r="E94" s="176"/>
      <c r="H94" s="176"/>
    </row>
    <row r="95" spans="5:13" ht="15.75" x14ac:dyDescent="0.25">
      <c r="E95" s="175"/>
      <c r="H95" s="175"/>
    </row>
    <row r="96" spans="5:13" ht="15.75" x14ac:dyDescent="0.25">
      <c r="E96" s="174"/>
      <c r="H96" s="174"/>
      <c r="M96" s="173" t="s">
        <v>8</v>
      </c>
    </row>
    <row r="97" spans="5:14" ht="15.75" x14ac:dyDescent="0.25">
      <c r="E97" s="172"/>
      <c r="H97" s="172"/>
    </row>
    <row r="98" spans="5:14" ht="15.75" x14ac:dyDescent="0.25">
      <c r="E98" s="171"/>
      <c r="H98" s="171"/>
    </row>
    <row r="99" spans="5:14" ht="15.75" x14ac:dyDescent="0.25">
      <c r="E99" s="170"/>
      <c r="H99" s="170"/>
    </row>
    <row r="101" spans="5:14" x14ac:dyDescent="0.2">
      <c r="N101" s="10737"/>
    </row>
    <row r="126" spans="4:4" x14ac:dyDescent="0.2">
      <c r="D126" s="10737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169"/>
      <c r="B1" s="168"/>
      <c r="C1" s="168"/>
      <c r="D1" s="26"/>
      <c r="E1" s="168"/>
      <c r="F1" s="168"/>
      <c r="G1" s="168"/>
      <c r="H1" s="168"/>
      <c r="I1" s="26"/>
      <c r="J1" s="168"/>
      <c r="K1" s="168"/>
      <c r="L1" s="168"/>
      <c r="M1" s="168"/>
      <c r="N1" s="168"/>
      <c r="O1" s="168"/>
      <c r="P1" s="167"/>
    </row>
    <row r="2" spans="1:16" ht="12.75" customHeight="1" x14ac:dyDescent="0.2">
      <c r="A2" s="10712" t="s">
        <v>0</v>
      </c>
      <c r="B2" s="10719"/>
      <c r="C2" s="10719"/>
      <c r="D2" s="10719"/>
      <c r="E2" s="10719"/>
      <c r="F2" s="10719"/>
      <c r="G2" s="10719"/>
      <c r="H2" s="10719"/>
      <c r="I2" s="10719"/>
      <c r="J2" s="10719"/>
      <c r="K2" s="10719"/>
      <c r="L2" s="10719"/>
      <c r="M2" s="10719"/>
      <c r="N2" s="10719"/>
      <c r="O2" s="10719"/>
      <c r="P2" s="166"/>
    </row>
    <row r="3" spans="1:16" ht="12.75" customHeight="1" x14ac:dyDescent="0.2">
      <c r="A3" s="10712"/>
      <c r="B3" s="10719"/>
      <c r="C3" s="10719"/>
      <c r="D3" s="10719"/>
      <c r="E3" s="10719"/>
      <c r="F3" s="10719"/>
      <c r="G3" s="10719"/>
      <c r="H3" s="10719"/>
      <c r="I3" s="10719"/>
      <c r="J3" s="10719"/>
      <c r="K3" s="10719"/>
      <c r="L3" s="10719"/>
      <c r="M3" s="10719"/>
      <c r="N3" s="10719"/>
      <c r="O3" s="10719"/>
      <c r="P3" s="165"/>
    </row>
    <row r="4" spans="1:16" ht="12.75" customHeight="1" x14ac:dyDescent="0.2">
      <c r="A4" s="10713" t="s">
        <v>138</v>
      </c>
      <c r="B4" s="10714"/>
      <c r="C4" s="10714"/>
      <c r="D4" s="10714"/>
      <c r="E4" s="10714"/>
      <c r="F4" s="10714"/>
      <c r="G4" s="10714"/>
      <c r="H4" s="10714"/>
      <c r="I4" s="10714"/>
      <c r="J4" s="25"/>
      <c r="K4" s="164"/>
      <c r="L4" s="164"/>
      <c r="M4" s="164"/>
      <c r="N4" s="164"/>
      <c r="O4" s="164"/>
      <c r="P4" s="163"/>
    </row>
    <row r="5" spans="1:16" ht="12.75" customHeight="1" x14ac:dyDescent="0.2">
      <c r="A5" s="10718"/>
      <c r="B5" s="162"/>
      <c r="C5" s="162"/>
      <c r="D5" s="161"/>
      <c r="E5" s="162"/>
      <c r="F5" s="162"/>
      <c r="G5" s="162"/>
      <c r="H5" s="162"/>
      <c r="I5" s="161"/>
      <c r="J5" s="162"/>
      <c r="K5" s="162"/>
      <c r="L5" s="162"/>
      <c r="M5" s="162"/>
      <c r="N5" s="162"/>
      <c r="O5" s="162"/>
      <c r="P5" s="24"/>
    </row>
    <row r="6" spans="1:16" ht="12.75" customHeight="1" x14ac:dyDescent="0.2">
      <c r="A6" s="10718" t="s">
        <v>2</v>
      </c>
      <c r="B6" s="160"/>
      <c r="C6" s="160"/>
      <c r="D6" s="159"/>
      <c r="E6" s="160"/>
      <c r="F6" s="160"/>
      <c r="G6" s="160"/>
      <c r="H6" s="160"/>
      <c r="I6" s="159"/>
      <c r="J6" s="160"/>
      <c r="K6" s="160"/>
      <c r="L6" s="160"/>
      <c r="M6" s="160"/>
      <c r="N6" s="160"/>
      <c r="O6" s="160"/>
      <c r="P6" s="158"/>
    </row>
    <row r="7" spans="1:16" ht="12.75" customHeight="1" x14ac:dyDescent="0.2">
      <c r="A7" s="10718" t="s">
        <v>3</v>
      </c>
      <c r="B7" s="157"/>
      <c r="C7" s="157"/>
      <c r="D7" s="156"/>
      <c r="E7" s="157"/>
      <c r="F7" s="157"/>
      <c r="G7" s="157"/>
      <c r="H7" s="157"/>
      <c r="I7" s="156"/>
      <c r="J7" s="157"/>
      <c r="K7" s="157"/>
      <c r="L7" s="157"/>
      <c r="M7" s="157"/>
      <c r="N7" s="157"/>
      <c r="O7" s="157"/>
      <c r="P7" s="155"/>
    </row>
    <row r="8" spans="1:16" ht="12.75" customHeight="1" x14ac:dyDescent="0.2">
      <c r="A8" s="10718" t="s">
        <v>4</v>
      </c>
      <c r="B8" s="154"/>
      <c r="C8" s="154"/>
      <c r="D8" s="153"/>
      <c r="E8" s="154"/>
      <c r="F8" s="154"/>
      <c r="G8" s="154"/>
      <c r="H8" s="154"/>
      <c r="I8" s="153"/>
      <c r="J8" s="154"/>
      <c r="K8" s="154"/>
      <c r="L8" s="154"/>
      <c r="M8" s="154"/>
      <c r="N8" s="154"/>
      <c r="O8" s="154"/>
      <c r="P8" s="152"/>
    </row>
    <row r="9" spans="1:16" ht="12.75" customHeight="1" x14ac:dyDescent="0.2">
      <c r="A9" s="10718" t="s">
        <v>5</v>
      </c>
      <c r="B9" s="151"/>
      <c r="C9" s="151"/>
      <c r="D9" s="23"/>
      <c r="E9" s="151"/>
      <c r="F9" s="151"/>
      <c r="G9" s="151"/>
      <c r="H9" s="151"/>
      <c r="I9" s="23"/>
      <c r="J9" s="151"/>
      <c r="K9" s="151"/>
      <c r="L9" s="151"/>
      <c r="M9" s="151"/>
      <c r="N9" s="151"/>
      <c r="O9" s="151"/>
      <c r="P9" s="150"/>
    </row>
    <row r="10" spans="1:16" ht="12.75" customHeight="1" x14ac:dyDescent="0.2">
      <c r="A10" s="10718" t="s">
        <v>6</v>
      </c>
      <c r="B10" s="149"/>
      <c r="C10" s="149"/>
      <c r="D10" s="148"/>
      <c r="E10" s="149"/>
      <c r="F10" s="149"/>
      <c r="G10" s="149"/>
      <c r="H10" s="149"/>
      <c r="I10" s="148"/>
      <c r="J10" s="149"/>
      <c r="K10" s="149"/>
      <c r="L10" s="149"/>
      <c r="M10" s="149"/>
      <c r="N10" s="149"/>
      <c r="O10" s="149"/>
      <c r="P10" s="147"/>
    </row>
    <row r="11" spans="1:16" ht="12.75" customHeight="1" x14ac:dyDescent="0.2">
      <c r="A11" s="10718"/>
      <c r="B11" s="146"/>
      <c r="C11" s="146"/>
      <c r="D11" s="145"/>
      <c r="E11" s="146"/>
      <c r="F11" s="146"/>
      <c r="G11" s="10715"/>
      <c r="H11" s="146"/>
      <c r="I11" s="145"/>
      <c r="J11" s="146"/>
      <c r="K11" s="146"/>
      <c r="L11" s="146"/>
      <c r="M11" s="146"/>
      <c r="N11" s="146"/>
      <c r="O11" s="146"/>
      <c r="P11" s="144"/>
    </row>
    <row r="12" spans="1:16" ht="12.75" customHeight="1" x14ac:dyDescent="0.2">
      <c r="A12" s="10718" t="s">
        <v>139</v>
      </c>
      <c r="B12" s="143"/>
      <c r="C12" s="143"/>
      <c r="D12" s="142"/>
      <c r="E12" s="143" t="s">
        <v>8</v>
      </c>
      <c r="F12" s="143"/>
      <c r="G12" s="143"/>
      <c r="H12" s="143"/>
      <c r="I12" s="142"/>
      <c r="J12" s="143"/>
      <c r="K12" s="143"/>
      <c r="L12" s="143"/>
      <c r="M12" s="143"/>
      <c r="N12" s="10709" t="s">
        <v>140</v>
      </c>
      <c r="O12" s="143"/>
      <c r="P12" s="141"/>
    </row>
    <row r="13" spans="1:16" ht="12.75" customHeight="1" x14ac:dyDescent="0.2">
      <c r="A13" s="10718"/>
      <c r="B13" s="140"/>
      <c r="C13" s="140"/>
      <c r="D13" s="139"/>
      <c r="E13" s="140"/>
      <c r="F13" s="140"/>
      <c r="G13" s="140"/>
      <c r="H13" s="140"/>
      <c r="I13" s="139"/>
      <c r="J13" s="140"/>
      <c r="K13" s="140"/>
      <c r="L13" s="140"/>
      <c r="M13" s="140"/>
      <c r="N13" s="140"/>
      <c r="O13" s="140"/>
      <c r="P13" s="138"/>
    </row>
    <row r="14" spans="1:16" ht="12.75" customHeight="1" x14ac:dyDescent="0.2">
      <c r="A14" s="10718" t="s">
        <v>10</v>
      </c>
      <c r="B14" s="137"/>
      <c r="C14" s="137"/>
      <c r="D14" s="136"/>
      <c r="E14" s="137"/>
      <c r="F14" s="137"/>
      <c r="G14" s="137"/>
      <c r="H14" s="137"/>
      <c r="I14" s="136"/>
      <c r="J14" s="137"/>
      <c r="K14" s="137"/>
      <c r="L14" s="137"/>
      <c r="M14" s="137"/>
      <c r="N14" s="135"/>
      <c r="O14" s="134"/>
      <c r="P14" s="133"/>
    </row>
    <row r="15" spans="1:16" ht="12.75" customHeight="1" x14ac:dyDescent="0.2">
      <c r="A15" s="132"/>
      <c r="B15" s="131"/>
      <c r="C15" s="131"/>
      <c r="D15" s="130"/>
      <c r="E15" s="131"/>
      <c r="F15" s="131"/>
      <c r="G15" s="131"/>
      <c r="H15" s="131"/>
      <c r="I15" s="130"/>
      <c r="J15" s="131"/>
      <c r="K15" s="131"/>
      <c r="L15" s="131"/>
      <c r="M15" s="131"/>
      <c r="N15" s="10716" t="s">
        <v>11</v>
      </c>
      <c r="O15" s="10717" t="s">
        <v>12</v>
      </c>
      <c r="P15" s="129"/>
    </row>
    <row r="16" spans="1:16" ht="12.75" customHeight="1" x14ac:dyDescent="0.2">
      <c r="A16" s="128" t="s">
        <v>13</v>
      </c>
      <c r="B16" s="127"/>
      <c r="C16" s="127"/>
      <c r="D16" s="126"/>
      <c r="E16" s="127"/>
      <c r="F16" s="127"/>
      <c r="G16" s="127"/>
      <c r="H16" s="127"/>
      <c r="I16" s="126"/>
      <c r="J16" s="127"/>
      <c r="K16" s="127"/>
      <c r="L16" s="127"/>
      <c r="M16" s="127"/>
      <c r="N16" s="125"/>
      <c r="O16" s="124"/>
      <c r="P16" s="124"/>
    </row>
    <row r="17" spans="1:47" ht="12.75" customHeight="1" x14ac:dyDescent="0.2">
      <c r="A17" s="123" t="s">
        <v>14</v>
      </c>
      <c r="B17" s="122"/>
      <c r="C17" s="122"/>
      <c r="D17" s="121"/>
      <c r="E17" s="122"/>
      <c r="F17" s="122"/>
      <c r="G17" s="122"/>
      <c r="H17" s="122"/>
      <c r="I17" s="121"/>
      <c r="J17" s="122"/>
      <c r="K17" s="122"/>
      <c r="L17" s="122"/>
      <c r="M17" s="122"/>
      <c r="N17" s="8501" t="s">
        <v>15</v>
      </c>
      <c r="O17" s="8502" t="s">
        <v>111</v>
      </c>
      <c r="P17" s="120"/>
    </row>
    <row r="18" spans="1:47" ht="12.75" customHeight="1" x14ac:dyDescent="0.2">
      <c r="A18" s="119"/>
      <c r="B18" s="118"/>
      <c r="C18" s="118"/>
      <c r="D18" s="22"/>
      <c r="E18" s="118"/>
      <c r="F18" s="118"/>
      <c r="G18" s="118"/>
      <c r="H18" s="118"/>
      <c r="I18" s="22"/>
      <c r="J18" s="118"/>
      <c r="K18" s="118"/>
      <c r="L18" s="118"/>
      <c r="M18" s="118"/>
      <c r="N18" s="8501"/>
      <c r="O18" s="8502"/>
      <c r="P18" s="117" t="s">
        <v>8</v>
      </c>
    </row>
    <row r="19" spans="1:47" ht="12.75" customHeight="1" x14ac:dyDescent="0.2">
      <c r="A19" s="116"/>
      <c r="B19" s="115"/>
      <c r="C19" s="115"/>
      <c r="D19" s="114"/>
      <c r="E19" s="115"/>
      <c r="F19" s="115"/>
      <c r="G19" s="115"/>
      <c r="H19" s="115"/>
      <c r="I19" s="114"/>
      <c r="J19" s="115"/>
      <c r="K19" s="10742"/>
      <c r="L19" s="115" t="s">
        <v>17</v>
      </c>
      <c r="M19" s="115"/>
      <c r="N19" s="113"/>
      <c r="O19" s="112"/>
      <c r="P19" s="111"/>
      <c r="AU19" s="10737"/>
    </row>
    <row r="20" spans="1:47" ht="12.75" customHeight="1" x14ac:dyDescent="0.2">
      <c r="A20" s="110"/>
      <c r="B20" s="109"/>
      <c r="C20" s="109"/>
      <c r="D20" s="108"/>
      <c r="E20" s="109"/>
      <c r="F20" s="109"/>
      <c r="G20" s="109"/>
      <c r="H20" s="109"/>
      <c r="I20" s="108"/>
      <c r="J20" s="109"/>
      <c r="K20" s="109"/>
      <c r="L20" s="109"/>
      <c r="M20" s="109"/>
      <c r="N20" s="21"/>
      <c r="O20" s="20"/>
      <c r="P20" s="107"/>
    </row>
    <row r="21" spans="1:47" ht="12.75" customHeight="1" x14ac:dyDescent="0.2">
      <c r="A21" s="10718"/>
      <c r="B21" s="106"/>
      <c r="C21" s="10719"/>
      <c r="D21" s="10719"/>
      <c r="E21" s="106"/>
      <c r="F21" s="106"/>
      <c r="G21" s="106"/>
      <c r="H21" s="106" t="s">
        <v>8</v>
      </c>
      <c r="I21" s="105"/>
      <c r="J21" s="106"/>
      <c r="K21" s="106"/>
      <c r="L21" s="106"/>
      <c r="M21" s="106"/>
      <c r="N21" s="104"/>
      <c r="O21" s="103"/>
      <c r="P21" s="102"/>
    </row>
    <row r="22" spans="1:47" ht="12.75" customHeight="1" x14ac:dyDescent="0.2">
      <c r="A22" s="101"/>
      <c r="B22" s="100"/>
      <c r="C22" s="100"/>
      <c r="D22" s="99"/>
      <c r="E22" s="100"/>
      <c r="F22" s="100"/>
      <c r="G22" s="100"/>
      <c r="H22" s="100"/>
      <c r="I22" s="99"/>
      <c r="J22" s="100"/>
      <c r="K22" s="100"/>
      <c r="L22" s="100"/>
      <c r="M22" s="100"/>
      <c r="N22" s="100"/>
      <c r="O22" s="100"/>
      <c r="P22" s="98"/>
    </row>
    <row r="23" spans="1:47" ht="12.75" customHeight="1" x14ac:dyDescent="0.2">
      <c r="A23" s="10718" t="s">
        <v>18</v>
      </c>
      <c r="B23" s="97"/>
      <c r="C23" s="97"/>
      <c r="D23" s="19"/>
      <c r="E23" s="10710" t="s">
        <v>19</v>
      </c>
      <c r="F23" s="10710"/>
      <c r="G23" s="10710"/>
      <c r="H23" s="10710"/>
      <c r="I23" s="10710"/>
      <c r="J23" s="10710"/>
      <c r="K23" s="10710"/>
      <c r="L23" s="10710"/>
      <c r="M23" s="97"/>
      <c r="N23" s="97"/>
      <c r="O23" s="97"/>
      <c r="P23" s="96"/>
    </row>
    <row r="24" spans="1:47" ht="15.75" x14ac:dyDescent="0.25">
      <c r="A24" s="18"/>
      <c r="B24" s="17"/>
      <c r="C24" s="17"/>
      <c r="D24" s="16"/>
      <c r="E24" s="95" t="s">
        <v>20</v>
      </c>
      <c r="F24" s="95"/>
      <c r="G24" s="95"/>
      <c r="H24" s="95"/>
      <c r="I24" s="95"/>
      <c r="J24" s="95"/>
      <c r="K24" s="95"/>
      <c r="L24" s="95"/>
      <c r="M24" s="17"/>
      <c r="N24" s="17"/>
      <c r="O24" s="17"/>
      <c r="P24" s="15"/>
    </row>
    <row r="25" spans="1:47" ht="12.75" customHeight="1" x14ac:dyDescent="0.2">
      <c r="A25" s="10720"/>
      <c r="B25" s="10721" t="s">
        <v>21</v>
      </c>
      <c r="C25" s="10722"/>
      <c r="D25" s="10722"/>
      <c r="E25" s="10722"/>
      <c r="F25" s="10722"/>
      <c r="G25" s="10722"/>
      <c r="H25" s="10722"/>
      <c r="I25" s="10722"/>
      <c r="J25" s="10722"/>
      <c r="K25" s="10722"/>
      <c r="L25" s="10722"/>
      <c r="M25" s="10722"/>
      <c r="N25" s="10722"/>
      <c r="O25" s="94"/>
      <c r="P25" s="93"/>
    </row>
    <row r="26" spans="1:47" ht="12.75" customHeight="1" x14ac:dyDescent="0.2">
      <c r="A26" s="10723" t="s">
        <v>22</v>
      </c>
      <c r="B26" s="10724" t="s">
        <v>23</v>
      </c>
      <c r="C26" s="10724"/>
      <c r="D26" s="10723" t="s">
        <v>24</v>
      </c>
      <c r="E26" s="10723" t="s">
        <v>25</v>
      </c>
      <c r="F26" s="10723" t="s">
        <v>22</v>
      </c>
      <c r="G26" s="10724" t="s">
        <v>23</v>
      </c>
      <c r="H26" s="10724"/>
      <c r="I26" s="10723" t="s">
        <v>24</v>
      </c>
      <c r="J26" s="10723" t="s">
        <v>25</v>
      </c>
      <c r="K26" s="10723" t="s">
        <v>22</v>
      </c>
      <c r="L26" s="10724" t="s">
        <v>23</v>
      </c>
      <c r="M26" s="10724"/>
      <c r="N26" s="10711" t="s">
        <v>24</v>
      </c>
      <c r="O26" s="10723" t="s">
        <v>25</v>
      </c>
      <c r="P26" s="92"/>
    </row>
    <row r="27" spans="1:47" ht="12.75" customHeight="1" x14ac:dyDescent="0.2">
      <c r="A27" s="10723"/>
      <c r="B27" s="10724" t="s">
        <v>26</v>
      </c>
      <c r="C27" s="10724" t="s">
        <v>2</v>
      </c>
      <c r="D27" s="10723"/>
      <c r="E27" s="10723"/>
      <c r="F27" s="10723"/>
      <c r="G27" s="10724" t="s">
        <v>26</v>
      </c>
      <c r="H27" s="10724" t="s">
        <v>2</v>
      </c>
      <c r="I27" s="10723"/>
      <c r="J27" s="10723"/>
      <c r="K27" s="10723"/>
      <c r="L27" s="10724" t="s">
        <v>26</v>
      </c>
      <c r="M27" s="10724" t="s">
        <v>2</v>
      </c>
      <c r="N27" s="10725"/>
      <c r="O27" s="10723"/>
      <c r="P27" s="91"/>
    </row>
    <row r="28" spans="1:47" ht="12.75" customHeight="1" x14ac:dyDescent="0.2">
      <c r="A28" s="10734">
        <v>1</v>
      </c>
      <c r="B28" s="10708">
        <v>0</v>
      </c>
      <c r="C28" s="10735">
        <v>0.15</v>
      </c>
      <c r="D28" s="10737">
        <v>7000</v>
      </c>
      <c r="E28" s="90">
        <f t="shared" ref="E28:E59" si="0">D28*(100-2.49)/100</f>
        <v>6825.7</v>
      </c>
      <c r="F28" s="10738">
        <v>33</v>
      </c>
      <c r="G28" s="10739">
        <v>8</v>
      </c>
      <c r="H28" s="10739">
        <v>8.15</v>
      </c>
      <c r="I28" s="10737">
        <v>7000</v>
      </c>
      <c r="J28" s="90">
        <f t="shared" ref="J28:J59" si="1">I28*(100-2.49)/100</f>
        <v>6825.7</v>
      </c>
      <c r="K28" s="10738">
        <v>65</v>
      </c>
      <c r="L28" s="10739">
        <v>16</v>
      </c>
      <c r="M28" s="10739">
        <v>16.149999999999999</v>
      </c>
      <c r="N28" s="10737">
        <v>1000</v>
      </c>
      <c r="O28" s="90">
        <f t="shared" ref="O28:O59" si="2">N28*(100-2.49)/100</f>
        <v>975.1</v>
      </c>
      <c r="P28" s="89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7000</v>
      </c>
      <c r="E29" s="88">
        <f t="shared" si="0"/>
        <v>6825.7</v>
      </c>
      <c r="F29" s="10738">
        <v>34</v>
      </c>
      <c r="G29" s="10739">
        <v>8.15</v>
      </c>
      <c r="H29" s="10739">
        <v>8.3000000000000007</v>
      </c>
      <c r="I29" s="10737">
        <v>7000</v>
      </c>
      <c r="J29" s="88">
        <f t="shared" si="1"/>
        <v>6825.7</v>
      </c>
      <c r="K29" s="10738">
        <v>66</v>
      </c>
      <c r="L29" s="10739">
        <v>16.149999999999999</v>
      </c>
      <c r="M29" s="10739">
        <v>16.3</v>
      </c>
      <c r="N29" s="10737">
        <v>1000</v>
      </c>
      <c r="O29" s="88">
        <f t="shared" si="2"/>
        <v>975.1</v>
      </c>
      <c r="P29" s="87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7000</v>
      </c>
      <c r="E30" s="86">
        <f t="shared" si="0"/>
        <v>6825.7</v>
      </c>
      <c r="F30" s="10738">
        <v>35</v>
      </c>
      <c r="G30" s="10739">
        <v>8.3000000000000007</v>
      </c>
      <c r="H30" s="10739">
        <v>8.4499999999999993</v>
      </c>
      <c r="I30" s="10737">
        <v>7000</v>
      </c>
      <c r="J30" s="86">
        <f t="shared" si="1"/>
        <v>6825.7</v>
      </c>
      <c r="K30" s="10738">
        <v>67</v>
      </c>
      <c r="L30" s="10739">
        <v>16.3</v>
      </c>
      <c r="M30" s="10739">
        <v>16.45</v>
      </c>
      <c r="N30" s="10737">
        <v>1000</v>
      </c>
      <c r="O30" s="86">
        <f t="shared" si="2"/>
        <v>975.1</v>
      </c>
      <c r="P30" s="85"/>
      <c r="V30" s="84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7000</v>
      </c>
      <c r="E31" s="14">
        <f t="shared" si="0"/>
        <v>6825.7</v>
      </c>
      <c r="F31" s="10738">
        <v>36</v>
      </c>
      <c r="G31" s="10739">
        <v>8.4499999999999993</v>
      </c>
      <c r="H31" s="10739">
        <v>9</v>
      </c>
      <c r="I31" s="10737">
        <v>7000</v>
      </c>
      <c r="J31" s="14">
        <f t="shared" si="1"/>
        <v>6825.7</v>
      </c>
      <c r="K31" s="10738">
        <v>68</v>
      </c>
      <c r="L31" s="10739">
        <v>16.45</v>
      </c>
      <c r="M31" s="10739">
        <v>17</v>
      </c>
      <c r="N31" s="10737">
        <v>1000</v>
      </c>
      <c r="O31" s="14">
        <f t="shared" si="2"/>
        <v>975.1</v>
      </c>
      <c r="P31" s="83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7000</v>
      </c>
      <c r="E32" s="82">
        <f t="shared" si="0"/>
        <v>6825.7</v>
      </c>
      <c r="F32" s="10738">
        <v>37</v>
      </c>
      <c r="G32" s="10739">
        <v>9</v>
      </c>
      <c r="H32" s="10739">
        <v>9.15</v>
      </c>
      <c r="I32" s="10737">
        <v>7000</v>
      </c>
      <c r="J32" s="82">
        <f t="shared" si="1"/>
        <v>6825.7</v>
      </c>
      <c r="K32" s="10738">
        <v>69</v>
      </c>
      <c r="L32" s="10739">
        <v>17</v>
      </c>
      <c r="M32" s="10739">
        <v>17.149999999999999</v>
      </c>
      <c r="N32" s="10737">
        <v>1000</v>
      </c>
      <c r="O32" s="82">
        <f t="shared" si="2"/>
        <v>975.1</v>
      </c>
      <c r="P32" s="81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7000</v>
      </c>
      <c r="E33" s="13">
        <f t="shared" si="0"/>
        <v>6825.7</v>
      </c>
      <c r="F33" s="10738">
        <v>38</v>
      </c>
      <c r="G33" s="10739">
        <v>9.15</v>
      </c>
      <c r="H33" s="10739">
        <v>9.3000000000000007</v>
      </c>
      <c r="I33" s="10737">
        <v>7000</v>
      </c>
      <c r="J33" s="13">
        <f t="shared" si="1"/>
        <v>6825.7</v>
      </c>
      <c r="K33" s="10738">
        <v>70</v>
      </c>
      <c r="L33" s="10739">
        <v>17.149999999999999</v>
      </c>
      <c r="M33" s="10739">
        <v>17.3</v>
      </c>
      <c r="N33" s="10737">
        <v>1000</v>
      </c>
      <c r="O33" s="13">
        <f t="shared" si="2"/>
        <v>975.1</v>
      </c>
      <c r="P33" s="80"/>
    </row>
    <row r="34" spans="1:16" x14ac:dyDescent="0.2">
      <c r="A34" s="10734">
        <v>7</v>
      </c>
      <c r="B34" s="10726">
        <v>1.3</v>
      </c>
      <c r="C34" s="10735">
        <v>1.45</v>
      </c>
      <c r="D34" s="10737">
        <v>7000</v>
      </c>
      <c r="E34" s="79">
        <f t="shared" si="0"/>
        <v>6825.7</v>
      </c>
      <c r="F34" s="10738">
        <v>39</v>
      </c>
      <c r="G34" s="10739">
        <v>9.3000000000000007</v>
      </c>
      <c r="H34" s="10739">
        <v>9.4499999999999993</v>
      </c>
      <c r="I34" s="10737">
        <v>7000</v>
      </c>
      <c r="J34" s="79">
        <f t="shared" si="1"/>
        <v>6825.7</v>
      </c>
      <c r="K34" s="10738">
        <v>71</v>
      </c>
      <c r="L34" s="10739">
        <v>17.3</v>
      </c>
      <c r="M34" s="10739">
        <v>17.45</v>
      </c>
      <c r="N34" s="10737">
        <v>1000</v>
      </c>
      <c r="O34" s="79">
        <f t="shared" si="2"/>
        <v>975.1</v>
      </c>
      <c r="P34" s="78"/>
    </row>
    <row r="35" spans="1:16" x14ac:dyDescent="0.2">
      <c r="A35" s="10734">
        <v>8</v>
      </c>
      <c r="B35" s="10734">
        <v>1.45</v>
      </c>
      <c r="C35" s="10739">
        <v>2</v>
      </c>
      <c r="D35" s="10737">
        <v>7000</v>
      </c>
      <c r="E35" s="77">
        <f t="shared" si="0"/>
        <v>6825.7</v>
      </c>
      <c r="F35" s="10738">
        <v>40</v>
      </c>
      <c r="G35" s="10739">
        <v>9.4499999999999993</v>
      </c>
      <c r="H35" s="10739">
        <v>10</v>
      </c>
      <c r="I35" s="10737">
        <v>7000</v>
      </c>
      <c r="J35" s="77">
        <f t="shared" si="1"/>
        <v>6825.7</v>
      </c>
      <c r="K35" s="10738">
        <v>72</v>
      </c>
      <c r="L35" s="10736">
        <v>17.45</v>
      </c>
      <c r="M35" s="10739">
        <v>18</v>
      </c>
      <c r="N35" s="10737">
        <v>1000</v>
      </c>
      <c r="O35" s="77">
        <f t="shared" si="2"/>
        <v>975.1</v>
      </c>
      <c r="P35" s="12"/>
    </row>
    <row r="36" spans="1:16" x14ac:dyDescent="0.2">
      <c r="A36" s="10734">
        <v>9</v>
      </c>
      <c r="B36" s="10726">
        <v>2</v>
      </c>
      <c r="C36" s="10735">
        <v>2.15</v>
      </c>
      <c r="D36" s="10737">
        <v>7000</v>
      </c>
      <c r="E36" s="76">
        <f t="shared" si="0"/>
        <v>6825.7</v>
      </c>
      <c r="F36" s="10738">
        <v>41</v>
      </c>
      <c r="G36" s="10739">
        <v>10</v>
      </c>
      <c r="H36" s="10736">
        <v>10.15</v>
      </c>
      <c r="I36" s="10737">
        <v>1000</v>
      </c>
      <c r="J36" s="76">
        <f t="shared" si="1"/>
        <v>975.1</v>
      </c>
      <c r="K36" s="10738">
        <v>73</v>
      </c>
      <c r="L36" s="10736">
        <v>18</v>
      </c>
      <c r="M36" s="10739">
        <v>18.149999999999999</v>
      </c>
      <c r="N36" s="10737">
        <v>1000</v>
      </c>
      <c r="O36" s="76">
        <f t="shared" si="2"/>
        <v>975.1</v>
      </c>
      <c r="P36" s="75"/>
    </row>
    <row r="37" spans="1:16" x14ac:dyDescent="0.2">
      <c r="A37" s="10728">
        <v>10</v>
      </c>
      <c r="B37" s="10728">
        <v>2.15</v>
      </c>
      <c r="C37" s="10729">
        <v>2.2999999999999998</v>
      </c>
      <c r="D37" s="10731">
        <v>7000</v>
      </c>
      <c r="E37" s="74">
        <f t="shared" si="0"/>
        <v>6825.7</v>
      </c>
      <c r="F37" s="10732">
        <v>42</v>
      </c>
      <c r="G37" s="10729">
        <v>10.15</v>
      </c>
      <c r="H37" s="10733">
        <v>10.3</v>
      </c>
      <c r="I37" s="10731">
        <v>1000</v>
      </c>
      <c r="J37" s="74">
        <f t="shared" si="1"/>
        <v>975.1</v>
      </c>
      <c r="K37" s="10732">
        <v>74</v>
      </c>
      <c r="L37" s="10733">
        <v>18.149999999999999</v>
      </c>
      <c r="M37" s="10729">
        <v>18.3</v>
      </c>
      <c r="N37" s="10731">
        <v>1000</v>
      </c>
      <c r="O37" s="74">
        <f t="shared" si="2"/>
        <v>975.1</v>
      </c>
      <c r="P37" s="73"/>
    </row>
    <row r="38" spans="1:16" x14ac:dyDescent="0.2">
      <c r="A38" s="10728">
        <v>11</v>
      </c>
      <c r="B38" s="72">
        <v>2.2999999999999998</v>
      </c>
      <c r="C38" s="71">
        <v>2.4500000000000002</v>
      </c>
      <c r="D38" s="10731">
        <v>7000</v>
      </c>
      <c r="E38" s="74">
        <f t="shared" si="0"/>
        <v>6825.7</v>
      </c>
      <c r="F38" s="10732">
        <v>43</v>
      </c>
      <c r="G38" s="10729">
        <v>10.3</v>
      </c>
      <c r="H38" s="10733">
        <v>10.45</v>
      </c>
      <c r="I38" s="10731">
        <v>1000</v>
      </c>
      <c r="J38" s="74">
        <f t="shared" si="1"/>
        <v>975.1</v>
      </c>
      <c r="K38" s="10732">
        <v>75</v>
      </c>
      <c r="L38" s="10733">
        <v>18.3</v>
      </c>
      <c r="M38" s="10729">
        <v>18.45</v>
      </c>
      <c r="N38" s="10731">
        <v>1000</v>
      </c>
      <c r="O38" s="74">
        <f t="shared" si="2"/>
        <v>975.1</v>
      </c>
      <c r="P38" s="73"/>
    </row>
    <row r="39" spans="1:16" x14ac:dyDescent="0.2">
      <c r="A39" s="10728">
        <v>12</v>
      </c>
      <c r="B39" s="10728">
        <v>2.4500000000000002</v>
      </c>
      <c r="C39" s="10729">
        <v>3</v>
      </c>
      <c r="D39" s="10731">
        <v>7000</v>
      </c>
      <c r="E39" s="74">
        <f t="shared" si="0"/>
        <v>6825.7</v>
      </c>
      <c r="F39" s="10732">
        <v>44</v>
      </c>
      <c r="G39" s="10729">
        <v>10.45</v>
      </c>
      <c r="H39" s="10733">
        <v>11</v>
      </c>
      <c r="I39" s="10731">
        <v>1000</v>
      </c>
      <c r="J39" s="74">
        <f t="shared" si="1"/>
        <v>975.1</v>
      </c>
      <c r="K39" s="10732">
        <v>76</v>
      </c>
      <c r="L39" s="10733">
        <v>18.45</v>
      </c>
      <c r="M39" s="10729">
        <v>19</v>
      </c>
      <c r="N39" s="10731">
        <v>1000</v>
      </c>
      <c r="O39" s="74">
        <f t="shared" si="2"/>
        <v>975.1</v>
      </c>
      <c r="P39" s="73"/>
    </row>
    <row r="40" spans="1:16" x14ac:dyDescent="0.2">
      <c r="A40" s="10728">
        <v>13</v>
      </c>
      <c r="B40" s="72">
        <v>3</v>
      </c>
      <c r="C40" s="10730">
        <v>3.15</v>
      </c>
      <c r="D40" s="10731">
        <v>7000</v>
      </c>
      <c r="E40" s="74">
        <f t="shared" si="0"/>
        <v>6825.7</v>
      </c>
      <c r="F40" s="10732">
        <v>45</v>
      </c>
      <c r="G40" s="10729">
        <v>11</v>
      </c>
      <c r="H40" s="10733">
        <v>11.15</v>
      </c>
      <c r="I40" s="10731">
        <v>1000</v>
      </c>
      <c r="J40" s="74">
        <f t="shared" si="1"/>
        <v>975.1</v>
      </c>
      <c r="K40" s="10732">
        <v>77</v>
      </c>
      <c r="L40" s="10733">
        <v>19</v>
      </c>
      <c r="M40" s="10729">
        <v>19.149999999999999</v>
      </c>
      <c r="N40" s="10731">
        <v>1000</v>
      </c>
      <c r="O40" s="74">
        <f t="shared" si="2"/>
        <v>975.1</v>
      </c>
      <c r="P40" s="73"/>
    </row>
    <row r="41" spans="1:16" x14ac:dyDescent="0.2">
      <c r="A41" s="10728">
        <v>14</v>
      </c>
      <c r="B41" s="10728">
        <v>3.15</v>
      </c>
      <c r="C41" s="10733">
        <v>3.3</v>
      </c>
      <c r="D41" s="10731">
        <v>7000</v>
      </c>
      <c r="E41" s="74">
        <f t="shared" si="0"/>
        <v>6825.7</v>
      </c>
      <c r="F41" s="10732">
        <v>46</v>
      </c>
      <c r="G41" s="10729">
        <v>11.15</v>
      </c>
      <c r="H41" s="10733">
        <v>11.3</v>
      </c>
      <c r="I41" s="10731">
        <v>1000</v>
      </c>
      <c r="J41" s="74">
        <f t="shared" si="1"/>
        <v>975.1</v>
      </c>
      <c r="K41" s="10732">
        <v>78</v>
      </c>
      <c r="L41" s="10733">
        <v>19.149999999999999</v>
      </c>
      <c r="M41" s="10729">
        <v>19.3</v>
      </c>
      <c r="N41" s="10731">
        <v>1000</v>
      </c>
      <c r="O41" s="74">
        <f t="shared" si="2"/>
        <v>975.1</v>
      </c>
      <c r="P41" s="73"/>
    </row>
    <row r="42" spans="1:16" x14ac:dyDescent="0.2">
      <c r="A42" s="10728">
        <v>15</v>
      </c>
      <c r="B42" s="72">
        <v>3.3</v>
      </c>
      <c r="C42" s="10730">
        <v>3.45</v>
      </c>
      <c r="D42" s="10731">
        <v>7000</v>
      </c>
      <c r="E42" s="74">
        <f t="shared" si="0"/>
        <v>6825.7</v>
      </c>
      <c r="F42" s="10732">
        <v>47</v>
      </c>
      <c r="G42" s="10729">
        <v>11.3</v>
      </c>
      <c r="H42" s="10733">
        <v>11.45</v>
      </c>
      <c r="I42" s="10731">
        <v>1000</v>
      </c>
      <c r="J42" s="74">
        <f t="shared" si="1"/>
        <v>975.1</v>
      </c>
      <c r="K42" s="10732">
        <v>79</v>
      </c>
      <c r="L42" s="10733">
        <v>19.3</v>
      </c>
      <c r="M42" s="10729">
        <v>19.45</v>
      </c>
      <c r="N42" s="10731">
        <v>1000</v>
      </c>
      <c r="O42" s="74">
        <f t="shared" si="2"/>
        <v>975.1</v>
      </c>
      <c r="P42" s="73"/>
    </row>
    <row r="43" spans="1:16" x14ac:dyDescent="0.2">
      <c r="A43" s="10728">
        <v>16</v>
      </c>
      <c r="B43" s="10728">
        <v>3.45</v>
      </c>
      <c r="C43" s="10733">
        <v>4</v>
      </c>
      <c r="D43" s="10731">
        <v>7000</v>
      </c>
      <c r="E43" s="74">
        <f t="shared" si="0"/>
        <v>6825.7</v>
      </c>
      <c r="F43" s="10732">
        <v>48</v>
      </c>
      <c r="G43" s="10729">
        <v>11.45</v>
      </c>
      <c r="H43" s="10733">
        <v>12</v>
      </c>
      <c r="I43" s="10731">
        <v>1000</v>
      </c>
      <c r="J43" s="74">
        <f t="shared" si="1"/>
        <v>975.1</v>
      </c>
      <c r="K43" s="10732">
        <v>80</v>
      </c>
      <c r="L43" s="10733">
        <v>19.45</v>
      </c>
      <c r="M43" s="10733">
        <v>20</v>
      </c>
      <c r="N43" s="10731">
        <v>1000</v>
      </c>
      <c r="O43" s="74">
        <f t="shared" si="2"/>
        <v>975.1</v>
      </c>
      <c r="P43" s="73"/>
    </row>
    <row r="44" spans="1:16" x14ac:dyDescent="0.2">
      <c r="A44" s="10728">
        <v>17</v>
      </c>
      <c r="B44" s="72">
        <v>4</v>
      </c>
      <c r="C44" s="10730">
        <v>4.1500000000000004</v>
      </c>
      <c r="D44" s="10731">
        <v>7000</v>
      </c>
      <c r="E44" s="74">
        <f t="shared" si="0"/>
        <v>6825.7</v>
      </c>
      <c r="F44" s="10732">
        <v>49</v>
      </c>
      <c r="G44" s="10729">
        <v>12</v>
      </c>
      <c r="H44" s="10733">
        <v>12.15</v>
      </c>
      <c r="I44" s="10731">
        <v>1000</v>
      </c>
      <c r="J44" s="74">
        <f t="shared" si="1"/>
        <v>975.1</v>
      </c>
      <c r="K44" s="10732">
        <v>81</v>
      </c>
      <c r="L44" s="10733">
        <v>20</v>
      </c>
      <c r="M44" s="10729">
        <v>20.149999999999999</v>
      </c>
      <c r="N44" s="10731">
        <v>1000</v>
      </c>
      <c r="O44" s="74">
        <f t="shared" si="2"/>
        <v>975.1</v>
      </c>
      <c r="P44" s="73"/>
    </row>
    <row r="45" spans="1:16" x14ac:dyDescent="0.2">
      <c r="A45" s="10728">
        <v>18</v>
      </c>
      <c r="B45" s="10728">
        <v>4.1500000000000004</v>
      </c>
      <c r="C45" s="10733">
        <v>4.3</v>
      </c>
      <c r="D45" s="10731">
        <v>7000</v>
      </c>
      <c r="E45" s="74">
        <f t="shared" si="0"/>
        <v>6825.7</v>
      </c>
      <c r="F45" s="10732">
        <v>50</v>
      </c>
      <c r="G45" s="10729">
        <v>12.15</v>
      </c>
      <c r="H45" s="10733">
        <v>12.3</v>
      </c>
      <c r="I45" s="10731">
        <v>1000</v>
      </c>
      <c r="J45" s="74">
        <f t="shared" si="1"/>
        <v>975.1</v>
      </c>
      <c r="K45" s="10732">
        <v>82</v>
      </c>
      <c r="L45" s="10733">
        <v>20.149999999999999</v>
      </c>
      <c r="M45" s="10729">
        <v>20.3</v>
      </c>
      <c r="N45" s="10731">
        <v>1000</v>
      </c>
      <c r="O45" s="74">
        <f t="shared" si="2"/>
        <v>975.1</v>
      </c>
      <c r="P45" s="73"/>
    </row>
    <row r="46" spans="1:16" x14ac:dyDescent="0.2">
      <c r="A46" s="10728">
        <v>19</v>
      </c>
      <c r="B46" s="72">
        <v>4.3</v>
      </c>
      <c r="C46" s="10730">
        <v>4.45</v>
      </c>
      <c r="D46" s="10731">
        <v>7000</v>
      </c>
      <c r="E46" s="74">
        <f t="shared" si="0"/>
        <v>6825.7</v>
      </c>
      <c r="F46" s="10732">
        <v>51</v>
      </c>
      <c r="G46" s="10729">
        <v>12.3</v>
      </c>
      <c r="H46" s="10733">
        <v>12.45</v>
      </c>
      <c r="I46" s="10731">
        <v>1000</v>
      </c>
      <c r="J46" s="74">
        <f t="shared" si="1"/>
        <v>975.1</v>
      </c>
      <c r="K46" s="10732">
        <v>83</v>
      </c>
      <c r="L46" s="10733">
        <v>20.3</v>
      </c>
      <c r="M46" s="10729">
        <v>20.45</v>
      </c>
      <c r="N46" s="10731">
        <v>1000</v>
      </c>
      <c r="O46" s="74">
        <f t="shared" si="2"/>
        <v>975.1</v>
      </c>
      <c r="P46" s="73"/>
    </row>
    <row r="47" spans="1:16" x14ac:dyDescent="0.2">
      <c r="A47" s="10734">
        <v>20</v>
      </c>
      <c r="B47" s="10734">
        <v>4.45</v>
      </c>
      <c r="C47" s="10736">
        <v>5</v>
      </c>
      <c r="D47" s="10737">
        <v>7000</v>
      </c>
      <c r="E47" s="70">
        <f t="shared" si="0"/>
        <v>6825.7</v>
      </c>
      <c r="F47" s="10738">
        <v>52</v>
      </c>
      <c r="G47" s="10739">
        <v>12.45</v>
      </c>
      <c r="H47" s="10736">
        <v>13</v>
      </c>
      <c r="I47" s="10737">
        <v>1000</v>
      </c>
      <c r="J47" s="70">
        <f t="shared" si="1"/>
        <v>975.1</v>
      </c>
      <c r="K47" s="10738">
        <v>84</v>
      </c>
      <c r="L47" s="10736">
        <v>20.45</v>
      </c>
      <c r="M47" s="10739">
        <v>21</v>
      </c>
      <c r="N47" s="10737">
        <v>1000</v>
      </c>
      <c r="O47" s="70">
        <f t="shared" si="2"/>
        <v>975.1</v>
      </c>
      <c r="P47" s="69"/>
    </row>
    <row r="48" spans="1:16" x14ac:dyDescent="0.2">
      <c r="A48" s="10728">
        <v>21</v>
      </c>
      <c r="B48" s="10729">
        <v>5</v>
      </c>
      <c r="C48" s="10730">
        <v>5.15</v>
      </c>
      <c r="D48" s="10731">
        <v>7000</v>
      </c>
      <c r="E48" s="74">
        <f t="shared" si="0"/>
        <v>6825.7</v>
      </c>
      <c r="F48" s="10732">
        <v>53</v>
      </c>
      <c r="G48" s="10729">
        <v>13</v>
      </c>
      <c r="H48" s="10733">
        <v>13.15</v>
      </c>
      <c r="I48" s="10731">
        <v>1000</v>
      </c>
      <c r="J48" s="74">
        <f t="shared" si="1"/>
        <v>975.1</v>
      </c>
      <c r="K48" s="10732">
        <v>85</v>
      </c>
      <c r="L48" s="10733">
        <v>21</v>
      </c>
      <c r="M48" s="10729">
        <v>21.15</v>
      </c>
      <c r="N48" s="10731">
        <v>1000</v>
      </c>
      <c r="O48" s="74">
        <f t="shared" si="2"/>
        <v>975.1</v>
      </c>
      <c r="P48" s="73"/>
    </row>
    <row r="49" spans="1:17" x14ac:dyDescent="0.2">
      <c r="A49" s="10728">
        <v>22</v>
      </c>
      <c r="B49" s="71">
        <v>5.15</v>
      </c>
      <c r="C49" s="10733">
        <v>5.3</v>
      </c>
      <c r="D49" s="10731">
        <v>7000</v>
      </c>
      <c r="E49" s="74">
        <f t="shared" si="0"/>
        <v>6825.7</v>
      </c>
      <c r="F49" s="10732">
        <v>54</v>
      </c>
      <c r="G49" s="10729">
        <v>13.15</v>
      </c>
      <c r="H49" s="10733">
        <v>13.3</v>
      </c>
      <c r="I49" s="10731">
        <v>1000</v>
      </c>
      <c r="J49" s="74">
        <f t="shared" si="1"/>
        <v>975.1</v>
      </c>
      <c r="K49" s="10732">
        <v>86</v>
      </c>
      <c r="L49" s="10733">
        <v>21.15</v>
      </c>
      <c r="M49" s="10729">
        <v>21.3</v>
      </c>
      <c r="N49" s="10731">
        <v>1000</v>
      </c>
      <c r="O49" s="74">
        <f t="shared" si="2"/>
        <v>975.1</v>
      </c>
      <c r="P49" s="73"/>
    </row>
    <row r="50" spans="1:17" x14ac:dyDescent="0.2">
      <c r="A50" s="10728">
        <v>23</v>
      </c>
      <c r="B50" s="10729">
        <v>5.3</v>
      </c>
      <c r="C50" s="10730">
        <v>5.45</v>
      </c>
      <c r="D50" s="10731">
        <v>7000</v>
      </c>
      <c r="E50" s="74">
        <f t="shared" si="0"/>
        <v>6825.7</v>
      </c>
      <c r="F50" s="10732">
        <v>55</v>
      </c>
      <c r="G50" s="10729">
        <v>13.3</v>
      </c>
      <c r="H50" s="10733">
        <v>13.45</v>
      </c>
      <c r="I50" s="10731">
        <v>1000</v>
      </c>
      <c r="J50" s="74">
        <f t="shared" si="1"/>
        <v>975.1</v>
      </c>
      <c r="K50" s="10732">
        <v>87</v>
      </c>
      <c r="L50" s="10733">
        <v>21.3</v>
      </c>
      <c r="M50" s="10729">
        <v>21.45</v>
      </c>
      <c r="N50" s="10731">
        <v>1000</v>
      </c>
      <c r="O50" s="74">
        <f t="shared" si="2"/>
        <v>975.1</v>
      </c>
      <c r="P50" s="73"/>
    </row>
    <row r="51" spans="1:17" x14ac:dyDescent="0.2">
      <c r="A51" s="10734">
        <v>24</v>
      </c>
      <c r="B51" s="10735">
        <v>5.45</v>
      </c>
      <c r="C51" s="10736">
        <v>6</v>
      </c>
      <c r="D51" s="10737">
        <v>7000</v>
      </c>
      <c r="E51" s="5093">
        <f t="shared" si="0"/>
        <v>6825.7</v>
      </c>
      <c r="F51" s="10738">
        <v>56</v>
      </c>
      <c r="G51" s="10739">
        <v>13.45</v>
      </c>
      <c r="H51" s="10736">
        <v>14</v>
      </c>
      <c r="I51" s="10737">
        <v>1000</v>
      </c>
      <c r="J51" s="5093">
        <f t="shared" si="1"/>
        <v>975.1</v>
      </c>
      <c r="K51" s="10738">
        <v>88</v>
      </c>
      <c r="L51" s="10736">
        <v>21.45</v>
      </c>
      <c r="M51" s="10739">
        <v>22</v>
      </c>
      <c r="N51" s="10737">
        <v>1000</v>
      </c>
      <c r="O51" s="5093">
        <f t="shared" si="2"/>
        <v>975.1</v>
      </c>
      <c r="P51" s="5096"/>
    </row>
    <row r="52" spans="1:17" x14ac:dyDescent="0.2">
      <c r="A52" s="10728">
        <v>25</v>
      </c>
      <c r="B52" s="10729">
        <v>6</v>
      </c>
      <c r="C52" s="10730">
        <v>6.15</v>
      </c>
      <c r="D52" s="10731">
        <v>7000</v>
      </c>
      <c r="E52" s="74">
        <f t="shared" si="0"/>
        <v>6825.7</v>
      </c>
      <c r="F52" s="10732">
        <v>57</v>
      </c>
      <c r="G52" s="10729">
        <v>14</v>
      </c>
      <c r="H52" s="10733">
        <v>14.15</v>
      </c>
      <c r="I52" s="10731">
        <v>1000</v>
      </c>
      <c r="J52" s="74">
        <f t="shared" si="1"/>
        <v>975.1</v>
      </c>
      <c r="K52" s="10732">
        <v>89</v>
      </c>
      <c r="L52" s="10733">
        <v>22</v>
      </c>
      <c r="M52" s="10729">
        <v>22.15</v>
      </c>
      <c r="N52" s="10731">
        <v>1000</v>
      </c>
      <c r="O52" s="74">
        <f t="shared" si="2"/>
        <v>975.1</v>
      </c>
      <c r="P52" s="73"/>
    </row>
    <row r="53" spans="1:17" x14ac:dyDescent="0.2">
      <c r="A53" s="10728">
        <v>26</v>
      </c>
      <c r="B53" s="71">
        <v>6.15</v>
      </c>
      <c r="C53" s="10733">
        <v>6.3</v>
      </c>
      <c r="D53" s="10731">
        <v>7000</v>
      </c>
      <c r="E53" s="74">
        <f t="shared" si="0"/>
        <v>6825.7</v>
      </c>
      <c r="F53" s="10732">
        <v>58</v>
      </c>
      <c r="G53" s="10729">
        <v>14.15</v>
      </c>
      <c r="H53" s="10733">
        <v>14.3</v>
      </c>
      <c r="I53" s="10731">
        <v>1000</v>
      </c>
      <c r="J53" s="74">
        <f t="shared" si="1"/>
        <v>975.1</v>
      </c>
      <c r="K53" s="10732">
        <v>90</v>
      </c>
      <c r="L53" s="10733">
        <v>22.15</v>
      </c>
      <c r="M53" s="10729">
        <v>22.3</v>
      </c>
      <c r="N53" s="10731">
        <v>1000</v>
      </c>
      <c r="O53" s="74">
        <f t="shared" si="2"/>
        <v>975.1</v>
      </c>
      <c r="P53" s="73"/>
    </row>
    <row r="54" spans="1:17" x14ac:dyDescent="0.2">
      <c r="A54" s="10728">
        <v>27</v>
      </c>
      <c r="B54" s="10729">
        <v>6.3</v>
      </c>
      <c r="C54" s="10730">
        <v>6.45</v>
      </c>
      <c r="D54" s="10731">
        <v>7000</v>
      </c>
      <c r="E54" s="74">
        <f t="shared" si="0"/>
        <v>6825.7</v>
      </c>
      <c r="F54" s="10732">
        <v>59</v>
      </c>
      <c r="G54" s="10729">
        <v>14.3</v>
      </c>
      <c r="H54" s="10733">
        <v>14.45</v>
      </c>
      <c r="I54" s="10731">
        <v>1000</v>
      </c>
      <c r="J54" s="74">
        <f t="shared" si="1"/>
        <v>975.1</v>
      </c>
      <c r="K54" s="10732">
        <v>91</v>
      </c>
      <c r="L54" s="10733">
        <v>22.3</v>
      </c>
      <c r="M54" s="10729">
        <v>22.45</v>
      </c>
      <c r="N54" s="10731">
        <v>1000</v>
      </c>
      <c r="O54" s="74">
        <f t="shared" si="2"/>
        <v>975.1</v>
      </c>
      <c r="P54" s="73"/>
    </row>
    <row r="55" spans="1:17" x14ac:dyDescent="0.2">
      <c r="A55" s="10728">
        <v>28</v>
      </c>
      <c r="B55" s="71">
        <v>6.45</v>
      </c>
      <c r="C55" s="10733">
        <v>7</v>
      </c>
      <c r="D55" s="10731">
        <v>7000</v>
      </c>
      <c r="E55" s="74">
        <f t="shared" si="0"/>
        <v>6825.7</v>
      </c>
      <c r="F55" s="10732">
        <v>60</v>
      </c>
      <c r="G55" s="10729">
        <v>14.45</v>
      </c>
      <c r="H55" s="10729">
        <v>15</v>
      </c>
      <c r="I55" s="10731">
        <v>1000</v>
      </c>
      <c r="J55" s="74">
        <f t="shared" si="1"/>
        <v>975.1</v>
      </c>
      <c r="K55" s="10732">
        <v>92</v>
      </c>
      <c r="L55" s="10733">
        <v>22.45</v>
      </c>
      <c r="M55" s="10729">
        <v>23</v>
      </c>
      <c r="N55" s="10731">
        <v>1000</v>
      </c>
      <c r="O55" s="74">
        <f t="shared" si="2"/>
        <v>975.1</v>
      </c>
      <c r="P55" s="73"/>
    </row>
    <row r="56" spans="1:17" x14ac:dyDescent="0.2">
      <c r="A56" s="10728">
        <v>29</v>
      </c>
      <c r="B56" s="10729">
        <v>7</v>
      </c>
      <c r="C56" s="10730">
        <v>7.15</v>
      </c>
      <c r="D56" s="10731">
        <v>7000</v>
      </c>
      <c r="E56" s="74">
        <f t="shared" si="0"/>
        <v>6825.7</v>
      </c>
      <c r="F56" s="10732">
        <v>61</v>
      </c>
      <c r="G56" s="10729">
        <v>15</v>
      </c>
      <c r="H56" s="10729">
        <v>15.15</v>
      </c>
      <c r="I56" s="10731">
        <v>1000</v>
      </c>
      <c r="J56" s="74">
        <f t="shared" si="1"/>
        <v>975.1</v>
      </c>
      <c r="K56" s="10732">
        <v>93</v>
      </c>
      <c r="L56" s="10733">
        <v>23</v>
      </c>
      <c r="M56" s="10729">
        <v>23.15</v>
      </c>
      <c r="N56" s="10731">
        <v>1000</v>
      </c>
      <c r="O56" s="74">
        <f t="shared" si="2"/>
        <v>975.1</v>
      </c>
      <c r="P56" s="73"/>
    </row>
    <row r="57" spans="1:17" x14ac:dyDescent="0.2">
      <c r="A57" s="10728">
        <v>30</v>
      </c>
      <c r="B57" s="71">
        <v>7.15</v>
      </c>
      <c r="C57" s="10733">
        <v>7.3</v>
      </c>
      <c r="D57" s="10731">
        <v>7000</v>
      </c>
      <c r="E57" s="74">
        <f t="shared" si="0"/>
        <v>6825.7</v>
      </c>
      <c r="F57" s="10732">
        <v>62</v>
      </c>
      <c r="G57" s="10729">
        <v>15.15</v>
      </c>
      <c r="H57" s="10729">
        <v>15.3</v>
      </c>
      <c r="I57" s="10731">
        <v>1000</v>
      </c>
      <c r="J57" s="74">
        <f t="shared" si="1"/>
        <v>975.1</v>
      </c>
      <c r="K57" s="10732">
        <v>94</v>
      </c>
      <c r="L57" s="10729">
        <v>23.15</v>
      </c>
      <c r="M57" s="10729">
        <v>23.3</v>
      </c>
      <c r="N57" s="10731">
        <v>1000</v>
      </c>
      <c r="O57" s="74">
        <f t="shared" si="2"/>
        <v>975.1</v>
      </c>
      <c r="P57" s="73"/>
    </row>
    <row r="58" spans="1:17" x14ac:dyDescent="0.2">
      <c r="A58" s="10728">
        <v>31</v>
      </c>
      <c r="B58" s="10729">
        <v>7.3</v>
      </c>
      <c r="C58" s="10730">
        <v>7.45</v>
      </c>
      <c r="D58" s="10731">
        <v>7000</v>
      </c>
      <c r="E58" s="74">
        <f t="shared" si="0"/>
        <v>6825.7</v>
      </c>
      <c r="F58" s="10732">
        <v>63</v>
      </c>
      <c r="G58" s="10729">
        <v>15.3</v>
      </c>
      <c r="H58" s="10729">
        <v>15.45</v>
      </c>
      <c r="I58" s="10731">
        <v>1000</v>
      </c>
      <c r="J58" s="74">
        <f t="shared" si="1"/>
        <v>975.1</v>
      </c>
      <c r="K58" s="10732">
        <v>95</v>
      </c>
      <c r="L58" s="10729">
        <v>23.3</v>
      </c>
      <c r="M58" s="10729">
        <v>23.45</v>
      </c>
      <c r="N58" s="10731">
        <v>1000</v>
      </c>
      <c r="O58" s="74">
        <f t="shared" si="2"/>
        <v>975.1</v>
      </c>
      <c r="P58" s="73"/>
    </row>
    <row r="59" spans="1:17" x14ac:dyDescent="0.2">
      <c r="A59" s="10728">
        <v>32</v>
      </c>
      <c r="B59" s="71">
        <v>7.45</v>
      </c>
      <c r="C59" s="10733">
        <v>8</v>
      </c>
      <c r="D59" s="10731">
        <v>7000</v>
      </c>
      <c r="E59" s="74">
        <f t="shared" si="0"/>
        <v>6825.7</v>
      </c>
      <c r="F59" s="10732">
        <v>64</v>
      </c>
      <c r="G59" s="10729">
        <v>15.45</v>
      </c>
      <c r="H59" s="10729">
        <v>16</v>
      </c>
      <c r="I59" s="10731">
        <v>1000</v>
      </c>
      <c r="J59" s="74">
        <f t="shared" si="1"/>
        <v>975.1</v>
      </c>
      <c r="K59" s="10732">
        <v>96</v>
      </c>
      <c r="L59" s="10729">
        <v>23.45</v>
      </c>
      <c r="M59" s="10729">
        <v>24</v>
      </c>
      <c r="N59" s="10731">
        <v>1000</v>
      </c>
      <c r="O59" s="74">
        <f t="shared" si="2"/>
        <v>975.1</v>
      </c>
      <c r="P59" s="73"/>
      <c r="Q59" s="1583">
        <f>AVERAGE(D28:D59,I28:I59,N28:N59)/1000</f>
        <v>3.5</v>
      </c>
    </row>
    <row r="60" spans="1:17" x14ac:dyDescent="0.2">
      <c r="A60" s="68" t="s">
        <v>27</v>
      </c>
      <c r="B60" s="67"/>
      <c r="C60" s="67"/>
      <c r="D60" s="11">
        <f>SUM(D28:D59)</f>
        <v>224000</v>
      </c>
      <c r="E60" s="66">
        <f>SUM(E28:E59)</f>
        <v>218422.40000000011</v>
      </c>
      <c r="F60" s="67"/>
      <c r="G60" s="67"/>
      <c r="H60" s="67"/>
      <c r="I60" s="11">
        <f>SUM(I28:I59)</f>
        <v>80000</v>
      </c>
      <c r="J60" s="65">
        <f>SUM(J28:J59)</f>
        <v>78008.000000000044</v>
      </c>
      <c r="K60" s="67"/>
      <c r="L60" s="67"/>
      <c r="M60" s="67"/>
      <c r="N60" s="67">
        <f>SUM(N28:N59)</f>
        <v>32000</v>
      </c>
      <c r="O60" s="65">
        <f>SUM(O28:O59)</f>
        <v>31203.199999999983</v>
      </c>
      <c r="P60" s="73"/>
    </row>
    <row r="64" spans="1:17" x14ac:dyDescent="0.2">
      <c r="A64" s="1583" t="s">
        <v>141</v>
      </c>
      <c r="B64" s="1583">
        <f>SUM(D60,I60,N60)/(4000*1000)</f>
        <v>8.4000000000000005E-2</v>
      </c>
      <c r="C64" s="1583">
        <f>ROUNDDOWN(SUM(E60,J60,O60)/(4000*1000),4)</f>
        <v>8.1900000000000001E-2</v>
      </c>
    </row>
    <row r="66" spans="1:16" x14ac:dyDescent="0.2">
      <c r="A66" s="64"/>
      <c r="B66" s="67"/>
      <c r="C66" s="67"/>
      <c r="D66" s="11"/>
      <c r="E66" s="67"/>
      <c r="F66" s="67"/>
      <c r="G66" s="67"/>
      <c r="H66" s="67"/>
      <c r="I66" s="11"/>
      <c r="J66" s="63"/>
      <c r="K66" s="67"/>
      <c r="L66" s="67"/>
      <c r="M66" s="67"/>
      <c r="N66" s="67"/>
      <c r="O66" s="67"/>
      <c r="P66" s="73"/>
    </row>
    <row r="67" spans="1:16" x14ac:dyDescent="0.2">
      <c r="A67" s="62" t="s">
        <v>113</v>
      </c>
      <c r="B67" s="67"/>
      <c r="C67" s="67"/>
      <c r="D67" s="11"/>
      <c r="E67" s="65"/>
      <c r="F67" s="67"/>
      <c r="G67" s="67"/>
      <c r="H67" s="65"/>
      <c r="I67" s="11"/>
      <c r="J67" s="63"/>
      <c r="K67" s="67"/>
      <c r="L67" s="67"/>
      <c r="M67" s="67"/>
      <c r="N67" s="67"/>
      <c r="O67" s="67"/>
      <c r="P67" s="73"/>
    </row>
    <row r="68" spans="1:16" x14ac:dyDescent="0.2">
      <c r="A68" s="6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67"/>
      <c r="M68" s="67"/>
      <c r="N68" s="67"/>
      <c r="O68" s="67"/>
      <c r="P68" s="73"/>
    </row>
    <row r="69" spans="1:16" x14ac:dyDescent="0.2">
      <c r="A69" s="62"/>
      <c r="B69" s="67"/>
      <c r="C69" s="67"/>
      <c r="D69" s="11"/>
      <c r="E69" s="65"/>
      <c r="F69" s="67"/>
      <c r="G69" s="67"/>
      <c r="H69" s="65"/>
      <c r="I69" s="11"/>
      <c r="J69" s="63"/>
      <c r="K69" s="67"/>
      <c r="L69" s="67"/>
      <c r="M69" s="67"/>
      <c r="N69" s="67"/>
      <c r="O69" s="67"/>
      <c r="P69" s="73"/>
    </row>
    <row r="70" spans="1:16" x14ac:dyDescent="0.2">
      <c r="A70" s="64"/>
      <c r="B70" s="67"/>
      <c r="C70" s="67"/>
      <c r="D70" s="11"/>
      <c r="E70" s="65"/>
      <c r="F70" s="67"/>
      <c r="G70" s="67"/>
      <c r="H70" s="65"/>
      <c r="I70" s="11"/>
      <c r="J70" s="67"/>
      <c r="K70" s="67"/>
      <c r="L70" s="67"/>
      <c r="M70" s="67"/>
      <c r="N70" s="67"/>
      <c r="O70" s="67"/>
      <c r="P70" s="73"/>
    </row>
    <row r="71" spans="1:16" x14ac:dyDescent="0.2">
      <c r="A71" s="64"/>
      <c r="B71" s="67"/>
      <c r="C71" s="67"/>
      <c r="D71" s="11"/>
      <c r="E71" s="65"/>
      <c r="F71" s="67"/>
      <c r="G71" s="67"/>
      <c r="H71" s="65"/>
      <c r="I71" s="11"/>
      <c r="J71" s="67"/>
      <c r="K71" s="67"/>
      <c r="L71" s="67"/>
      <c r="M71" s="67"/>
      <c r="N71" s="67"/>
      <c r="O71" s="67"/>
      <c r="P71" s="73"/>
    </row>
    <row r="72" spans="1:16" x14ac:dyDescent="0.2">
      <c r="A72" s="64"/>
      <c r="B72" s="67"/>
      <c r="C72" s="67"/>
      <c r="D72" s="11"/>
      <c r="E72" s="65"/>
      <c r="F72" s="67"/>
      <c r="G72" s="67"/>
      <c r="H72" s="65"/>
      <c r="I72" s="11"/>
      <c r="J72" s="67"/>
      <c r="K72" s="67"/>
      <c r="L72" s="67"/>
      <c r="M72" s="67" t="s">
        <v>29</v>
      </c>
      <c r="N72" s="67"/>
      <c r="O72" s="67"/>
      <c r="P72" s="73"/>
    </row>
    <row r="73" spans="1:16" x14ac:dyDescent="0.2">
      <c r="A73" s="60"/>
      <c r="B73" s="59"/>
      <c r="C73" s="59"/>
      <c r="D73" s="58"/>
      <c r="E73" s="57"/>
      <c r="F73" s="59"/>
      <c r="G73" s="59"/>
      <c r="H73" s="57"/>
      <c r="I73" s="58"/>
      <c r="J73" s="59"/>
      <c r="K73" s="59"/>
      <c r="L73" s="59"/>
      <c r="M73" s="59" t="s">
        <v>30</v>
      </c>
      <c r="N73" s="59"/>
      <c r="O73" s="59"/>
      <c r="P73" s="56"/>
    </row>
    <row r="74" spans="1:16" ht="15.75" x14ac:dyDescent="0.25">
      <c r="E74" s="55"/>
      <c r="H74" s="55"/>
    </row>
    <row r="75" spans="1:16" ht="15.75" x14ac:dyDescent="0.25">
      <c r="C75" s="54"/>
      <c r="E75" s="55"/>
      <c r="H75" s="55"/>
    </row>
    <row r="76" spans="1:16" ht="15.75" x14ac:dyDescent="0.25">
      <c r="E76" s="55"/>
      <c r="H76" s="55"/>
    </row>
    <row r="77" spans="1:16" ht="15.75" x14ac:dyDescent="0.25">
      <c r="E77" s="53"/>
      <c r="H77" s="53"/>
    </row>
    <row r="78" spans="1:16" ht="15.75" x14ac:dyDescent="0.25">
      <c r="E78" s="55"/>
      <c r="H78" s="55"/>
    </row>
    <row r="79" spans="1:16" ht="15.75" x14ac:dyDescent="0.25">
      <c r="E79" s="55"/>
      <c r="H79" s="55"/>
    </row>
    <row r="80" spans="1:16" ht="15.75" x14ac:dyDescent="0.25">
      <c r="E80" s="55"/>
      <c r="H80" s="55"/>
    </row>
    <row r="81" spans="5:13" ht="15.75" x14ac:dyDescent="0.25">
      <c r="E81" s="55"/>
      <c r="H81" s="55"/>
    </row>
    <row r="82" spans="5:13" ht="15.75" x14ac:dyDescent="0.25">
      <c r="E82" s="5215"/>
      <c r="H82" s="5215"/>
    </row>
    <row r="83" spans="5:13" ht="15.75" x14ac:dyDescent="0.25">
      <c r="E83" s="55"/>
      <c r="H83" s="55"/>
    </row>
    <row r="84" spans="5:13" ht="15.75" x14ac:dyDescent="0.25">
      <c r="E84" s="55"/>
      <c r="H84" s="55"/>
    </row>
    <row r="85" spans="5:13" ht="15.75" x14ac:dyDescent="0.25">
      <c r="E85" s="55"/>
      <c r="H85" s="55"/>
    </row>
    <row r="86" spans="5:13" ht="15.75" x14ac:dyDescent="0.25">
      <c r="E86" s="52"/>
      <c r="H86" s="52"/>
    </row>
    <row r="87" spans="5:13" ht="15.75" x14ac:dyDescent="0.25">
      <c r="E87" s="55"/>
      <c r="H87" s="55"/>
    </row>
    <row r="88" spans="5:13" ht="15.75" x14ac:dyDescent="0.25">
      <c r="E88" s="55"/>
      <c r="H88" s="55"/>
    </row>
    <row r="89" spans="5:13" ht="15.75" x14ac:dyDescent="0.25">
      <c r="E89" s="55"/>
      <c r="H89" s="55"/>
    </row>
    <row r="90" spans="5:13" ht="15.75" x14ac:dyDescent="0.25">
      <c r="E90" s="55"/>
      <c r="H90" s="55"/>
    </row>
    <row r="91" spans="5:13" ht="15.75" x14ac:dyDescent="0.25">
      <c r="E91" s="5224"/>
      <c r="H91" s="5224"/>
    </row>
    <row r="92" spans="5:13" ht="15.75" x14ac:dyDescent="0.25">
      <c r="E92" s="55"/>
      <c r="H92" s="55"/>
    </row>
    <row r="93" spans="5:13" ht="15.75" x14ac:dyDescent="0.25">
      <c r="E93" s="55"/>
      <c r="H93" s="55"/>
    </row>
    <row r="94" spans="5:13" ht="15.75" x14ac:dyDescent="0.25">
      <c r="E94" s="55"/>
      <c r="H94" s="55"/>
    </row>
    <row r="95" spans="5:13" ht="15.75" x14ac:dyDescent="0.25">
      <c r="E95" s="51"/>
      <c r="H95" s="51"/>
    </row>
    <row r="96" spans="5:13" ht="15.75" x14ac:dyDescent="0.25">
      <c r="E96" s="55"/>
      <c r="H96" s="55"/>
      <c r="M96" s="50" t="s">
        <v>8</v>
      </c>
    </row>
    <row r="97" spans="5:14" ht="15.75" x14ac:dyDescent="0.25">
      <c r="E97" s="55"/>
      <c r="H97" s="55"/>
    </row>
    <row r="98" spans="5:14" ht="15.75" x14ac:dyDescent="0.25">
      <c r="E98" s="55"/>
      <c r="H98" s="55"/>
    </row>
    <row r="99" spans="5:14" ht="15.75" x14ac:dyDescent="0.25">
      <c r="E99" s="55"/>
      <c r="H99" s="55"/>
    </row>
    <row r="101" spans="5:14" x14ac:dyDescent="0.2">
      <c r="N101" s="10731"/>
    </row>
    <row r="126" spans="4:4" x14ac:dyDescent="0.2">
      <c r="D126" s="10731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49"/>
      <c r="B1" s="48"/>
      <c r="C1" s="48"/>
      <c r="D1" s="47"/>
      <c r="E1" s="48"/>
      <c r="F1" s="48"/>
      <c r="G1" s="48"/>
      <c r="H1" s="48"/>
      <c r="I1" s="47"/>
      <c r="J1" s="48"/>
      <c r="K1" s="48"/>
      <c r="L1" s="48"/>
      <c r="M1" s="48"/>
      <c r="N1" s="48"/>
      <c r="O1" s="48"/>
      <c r="P1" s="46"/>
    </row>
    <row r="2" spans="1:16" ht="12.75" customHeight="1" x14ac:dyDescent="0.2">
      <c r="A2" s="45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73"/>
    </row>
    <row r="3" spans="1:16" ht="12.75" customHeight="1" x14ac:dyDescent="0.2">
      <c r="A3" s="45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73"/>
    </row>
    <row r="4" spans="1:16" ht="12.75" customHeight="1" x14ac:dyDescent="0.2">
      <c r="A4" s="43" t="s">
        <v>142</v>
      </c>
      <c r="B4" s="42"/>
      <c r="C4" s="42"/>
      <c r="D4" s="42"/>
      <c r="E4" s="42"/>
      <c r="F4" s="42"/>
      <c r="G4" s="42"/>
      <c r="H4" s="42"/>
      <c r="I4" s="42"/>
      <c r="J4" s="41"/>
      <c r="K4" s="67"/>
      <c r="L4" s="67"/>
      <c r="M4" s="67"/>
      <c r="N4" s="67"/>
      <c r="O4" s="67"/>
      <c r="P4" s="73"/>
    </row>
    <row r="5" spans="1:16" ht="12.75" customHeight="1" x14ac:dyDescent="0.2">
      <c r="A5" s="68"/>
      <c r="B5" s="67"/>
      <c r="C5" s="67"/>
      <c r="D5" s="11"/>
      <c r="E5" s="67"/>
      <c r="F5" s="67"/>
      <c r="G5" s="67"/>
      <c r="H5" s="67"/>
      <c r="I5" s="11"/>
      <c r="J5" s="67"/>
      <c r="K5" s="67"/>
      <c r="L5" s="67"/>
      <c r="M5" s="67"/>
      <c r="N5" s="67"/>
      <c r="O5" s="67"/>
      <c r="P5" s="73"/>
    </row>
    <row r="6" spans="1:16" ht="12.75" customHeight="1" x14ac:dyDescent="0.2">
      <c r="A6" s="68" t="s">
        <v>2</v>
      </c>
      <c r="B6" s="67"/>
      <c r="C6" s="67"/>
      <c r="D6" s="11"/>
      <c r="E6" s="67"/>
      <c r="F6" s="67"/>
      <c r="G6" s="67"/>
      <c r="H6" s="67"/>
      <c r="I6" s="11"/>
      <c r="J6" s="67"/>
      <c r="K6" s="67"/>
      <c r="L6" s="67"/>
      <c r="M6" s="67"/>
      <c r="N6" s="67"/>
      <c r="O6" s="67"/>
      <c r="P6" s="73"/>
    </row>
    <row r="7" spans="1:16" ht="12.75" customHeight="1" x14ac:dyDescent="0.2">
      <c r="A7" s="68" t="s">
        <v>3</v>
      </c>
      <c r="B7" s="67"/>
      <c r="C7" s="67"/>
      <c r="D7" s="11"/>
      <c r="E7" s="67"/>
      <c r="F7" s="67"/>
      <c r="G7" s="67"/>
      <c r="H7" s="67"/>
      <c r="I7" s="11"/>
      <c r="J7" s="67"/>
      <c r="K7" s="67"/>
      <c r="L7" s="67"/>
      <c r="M7" s="67"/>
      <c r="N7" s="67"/>
      <c r="O7" s="67"/>
      <c r="P7" s="73"/>
    </row>
    <row r="8" spans="1:16" ht="12.75" customHeight="1" x14ac:dyDescent="0.2">
      <c r="A8" s="68" t="s">
        <v>4</v>
      </c>
      <c r="B8" s="67"/>
      <c r="C8" s="67"/>
      <c r="D8" s="11"/>
      <c r="E8" s="67"/>
      <c r="F8" s="67"/>
      <c r="G8" s="67"/>
      <c r="H8" s="67"/>
      <c r="I8" s="11"/>
      <c r="J8" s="67"/>
      <c r="K8" s="67"/>
      <c r="L8" s="67"/>
      <c r="M8" s="67"/>
      <c r="N8" s="67"/>
      <c r="O8" s="67"/>
      <c r="P8" s="73"/>
    </row>
    <row r="9" spans="1:16" ht="12.75" customHeight="1" x14ac:dyDescent="0.2">
      <c r="A9" s="10718" t="s">
        <v>5</v>
      </c>
      <c r="B9" s="5268"/>
      <c r="C9" s="5268"/>
      <c r="D9" s="5269"/>
      <c r="E9" s="5268"/>
      <c r="F9" s="5268"/>
      <c r="G9" s="5268"/>
      <c r="H9" s="5268"/>
      <c r="I9" s="5269"/>
      <c r="J9" s="5268"/>
      <c r="K9" s="5268"/>
      <c r="L9" s="5268"/>
      <c r="M9" s="5268"/>
      <c r="N9" s="5268"/>
      <c r="O9" s="5268"/>
      <c r="P9" s="5270"/>
    </row>
    <row r="10" spans="1:16" ht="12.75" customHeight="1" x14ac:dyDescent="0.2">
      <c r="A10" s="68" t="s">
        <v>6</v>
      </c>
      <c r="B10" s="67"/>
      <c r="C10" s="67"/>
      <c r="D10" s="11"/>
      <c r="E10" s="67"/>
      <c r="F10" s="67"/>
      <c r="G10" s="67"/>
      <c r="H10" s="67"/>
      <c r="I10" s="11"/>
      <c r="J10" s="67"/>
      <c r="K10" s="67"/>
      <c r="L10" s="67"/>
      <c r="M10" s="67"/>
      <c r="N10" s="67"/>
      <c r="O10" s="67"/>
      <c r="P10" s="73"/>
    </row>
    <row r="11" spans="1:16" ht="12.75" customHeight="1" x14ac:dyDescent="0.2">
      <c r="A11" s="68"/>
      <c r="B11" s="67"/>
      <c r="C11" s="67"/>
      <c r="D11" s="11"/>
      <c r="E11" s="67"/>
      <c r="F11" s="67"/>
      <c r="G11" s="40"/>
      <c r="H11" s="67"/>
      <c r="I11" s="11"/>
      <c r="J11" s="67"/>
      <c r="K11" s="67"/>
      <c r="L11" s="67"/>
      <c r="M11" s="67"/>
      <c r="N11" s="67"/>
      <c r="O11" s="67"/>
      <c r="P11" s="73"/>
    </row>
    <row r="12" spans="1:16" ht="12.75" customHeight="1" x14ac:dyDescent="0.2">
      <c r="A12" s="68" t="s">
        <v>143</v>
      </c>
      <c r="B12" s="67"/>
      <c r="C12" s="67"/>
      <c r="D12" s="11"/>
      <c r="E12" s="67" t="s">
        <v>8</v>
      </c>
      <c r="F12" s="67"/>
      <c r="G12" s="67"/>
      <c r="H12" s="67"/>
      <c r="I12" s="11"/>
      <c r="J12" s="67"/>
      <c r="K12" s="67"/>
      <c r="L12" s="67"/>
      <c r="M12" s="67"/>
      <c r="N12" s="39" t="s">
        <v>144</v>
      </c>
      <c r="O12" s="67"/>
      <c r="P12" s="73"/>
    </row>
    <row r="13" spans="1:16" ht="12.75" customHeight="1" x14ac:dyDescent="0.2">
      <c r="A13" s="68"/>
      <c r="B13" s="67"/>
      <c r="C13" s="67"/>
      <c r="D13" s="11"/>
      <c r="E13" s="67"/>
      <c r="F13" s="67"/>
      <c r="G13" s="67"/>
      <c r="H13" s="67"/>
      <c r="I13" s="11"/>
      <c r="J13" s="67"/>
      <c r="K13" s="67"/>
      <c r="L13" s="67"/>
      <c r="M13" s="67"/>
      <c r="N13" s="67"/>
      <c r="O13" s="67"/>
      <c r="P13" s="73"/>
    </row>
    <row r="14" spans="1:16" ht="12.75" customHeight="1" x14ac:dyDescent="0.2">
      <c r="A14" s="10718" t="s">
        <v>10</v>
      </c>
      <c r="B14" s="5290"/>
      <c r="C14" s="5290"/>
      <c r="D14" s="5291"/>
      <c r="E14" s="5290"/>
      <c r="F14" s="5290"/>
      <c r="G14" s="5290"/>
      <c r="H14" s="5290"/>
      <c r="I14" s="5291"/>
      <c r="J14" s="5290"/>
      <c r="K14" s="5290"/>
      <c r="L14" s="5290"/>
      <c r="M14" s="5290"/>
      <c r="N14" s="5292"/>
      <c r="O14" s="5293"/>
      <c r="P14" s="5294"/>
    </row>
    <row r="15" spans="1:16" ht="12.75" customHeight="1" x14ac:dyDescent="0.2">
      <c r="A15" s="64"/>
      <c r="B15" s="67"/>
      <c r="C15" s="67"/>
      <c r="D15" s="11"/>
      <c r="E15" s="67"/>
      <c r="F15" s="67"/>
      <c r="G15" s="67"/>
      <c r="H15" s="67"/>
      <c r="I15" s="11"/>
      <c r="J15" s="67"/>
      <c r="K15" s="67"/>
      <c r="L15" s="67"/>
      <c r="M15" s="67"/>
      <c r="N15" s="38" t="s">
        <v>11</v>
      </c>
      <c r="O15" s="37" t="s">
        <v>12</v>
      </c>
      <c r="P15" s="73"/>
    </row>
    <row r="16" spans="1:16" ht="12.75" customHeight="1" x14ac:dyDescent="0.2">
      <c r="A16" s="64" t="s">
        <v>13</v>
      </c>
      <c r="B16" s="67"/>
      <c r="C16" s="67"/>
      <c r="D16" s="11"/>
      <c r="E16" s="67"/>
      <c r="F16" s="67"/>
      <c r="G16" s="67"/>
      <c r="H16" s="67"/>
      <c r="I16" s="11"/>
      <c r="J16" s="67"/>
      <c r="K16" s="67"/>
      <c r="L16" s="67"/>
      <c r="M16" s="67"/>
      <c r="N16" s="36"/>
      <c r="O16" s="73"/>
      <c r="P16" s="73"/>
    </row>
    <row r="17" spans="1:47" ht="12.75" customHeight="1" x14ac:dyDescent="0.2">
      <c r="A17" s="64" t="s">
        <v>14</v>
      </c>
      <c r="B17" s="67"/>
      <c r="C17" s="67"/>
      <c r="D17" s="11"/>
      <c r="E17" s="67"/>
      <c r="F17" s="67"/>
      <c r="G17" s="67"/>
      <c r="H17" s="67"/>
      <c r="I17" s="11"/>
      <c r="J17" s="67"/>
      <c r="K17" s="67"/>
      <c r="L17" s="67"/>
      <c r="M17" s="67"/>
      <c r="N17" s="35" t="s">
        <v>15</v>
      </c>
      <c r="O17" s="34" t="s">
        <v>111</v>
      </c>
      <c r="P17" s="73"/>
    </row>
    <row r="18" spans="1:47" ht="12.75" customHeight="1" x14ac:dyDescent="0.2">
      <c r="A18" s="5312"/>
      <c r="B18" s="5313"/>
      <c r="C18" s="5313"/>
      <c r="D18" s="5314"/>
      <c r="E18" s="5313"/>
      <c r="F18" s="5313"/>
      <c r="G18" s="5313"/>
      <c r="H18" s="5313"/>
      <c r="I18" s="5314"/>
      <c r="J18" s="5313"/>
      <c r="K18" s="5313"/>
      <c r="L18" s="5313"/>
      <c r="M18" s="5313"/>
      <c r="N18" s="8501"/>
      <c r="O18" s="8502"/>
      <c r="P18" s="5317" t="s">
        <v>8</v>
      </c>
    </row>
    <row r="19" spans="1:47" ht="12.75" customHeight="1" x14ac:dyDescent="0.2">
      <c r="A19" s="64"/>
      <c r="B19" s="67"/>
      <c r="C19" s="67"/>
      <c r="D19" s="11"/>
      <c r="E19" s="67"/>
      <c r="F19" s="67"/>
      <c r="G19" s="67"/>
      <c r="H19" s="67"/>
      <c r="I19" s="11"/>
      <c r="J19" s="67"/>
      <c r="K19" s="54"/>
      <c r="L19" s="67" t="s">
        <v>17</v>
      </c>
      <c r="M19" s="67"/>
      <c r="N19" s="10"/>
      <c r="O19" s="33"/>
      <c r="P19" s="73"/>
      <c r="AU19" s="10731"/>
    </row>
    <row r="20" spans="1:47" ht="12.75" customHeight="1" x14ac:dyDescent="0.2">
      <c r="A20" s="64"/>
      <c r="B20" s="67"/>
      <c r="C20" s="67"/>
      <c r="D20" s="11"/>
      <c r="E20" s="67"/>
      <c r="F20" s="67"/>
      <c r="G20" s="67"/>
      <c r="H20" s="67"/>
      <c r="I20" s="11"/>
      <c r="J20" s="67"/>
      <c r="K20" s="67"/>
      <c r="L20" s="67"/>
      <c r="M20" s="67"/>
      <c r="N20" s="32"/>
      <c r="O20" s="31"/>
      <c r="P20" s="73"/>
    </row>
    <row r="21" spans="1:47" ht="12.75" customHeight="1" x14ac:dyDescent="0.2">
      <c r="A21" s="68"/>
      <c r="B21" s="67"/>
      <c r="C21" s="44"/>
      <c r="D21" s="44"/>
      <c r="E21" s="67"/>
      <c r="F21" s="67"/>
      <c r="G21" s="67"/>
      <c r="H21" s="67" t="s">
        <v>8</v>
      </c>
      <c r="I21" s="11"/>
      <c r="J21" s="67"/>
      <c r="K21" s="67"/>
      <c r="L21" s="67"/>
      <c r="M21" s="67"/>
      <c r="N21" s="30"/>
      <c r="O21" s="56"/>
      <c r="P21" s="73"/>
    </row>
    <row r="22" spans="1:47" ht="12.75" customHeight="1" x14ac:dyDescent="0.2">
      <c r="A22" s="64"/>
      <c r="B22" s="67"/>
      <c r="C22" s="67"/>
      <c r="D22" s="11"/>
      <c r="E22" s="67"/>
      <c r="F22" s="67"/>
      <c r="G22" s="67"/>
      <c r="H22" s="67"/>
      <c r="I22" s="11"/>
      <c r="J22" s="67"/>
      <c r="K22" s="67"/>
      <c r="L22" s="67"/>
      <c r="M22" s="67"/>
      <c r="N22" s="67"/>
      <c r="O22" s="67"/>
      <c r="P22" s="73"/>
    </row>
    <row r="23" spans="1:47" ht="12.75" customHeight="1" x14ac:dyDescent="0.2">
      <c r="A23" s="68" t="s">
        <v>18</v>
      </c>
      <c r="B23" s="67"/>
      <c r="C23" s="67"/>
      <c r="D23" s="11"/>
      <c r="E23" s="29" t="s">
        <v>19</v>
      </c>
      <c r="F23" s="29"/>
      <c r="G23" s="29"/>
      <c r="H23" s="29"/>
      <c r="I23" s="29"/>
      <c r="J23" s="29"/>
      <c r="K23" s="29"/>
      <c r="L23" s="29"/>
      <c r="M23" s="67"/>
      <c r="N23" s="67"/>
      <c r="O23" s="67"/>
      <c r="P23" s="73"/>
    </row>
    <row r="24" spans="1:47" ht="15.75" x14ac:dyDescent="0.25">
      <c r="A24" s="5348"/>
      <c r="B24" s="5349"/>
      <c r="C24" s="5349"/>
      <c r="D24" s="5350"/>
      <c r="E24" s="5351" t="s">
        <v>20</v>
      </c>
      <c r="F24" s="5351"/>
      <c r="G24" s="5351"/>
      <c r="H24" s="5351"/>
      <c r="I24" s="5351"/>
      <c r="J24" s="5351"/>
      <c r="K24" s="5351"/>
      <c r="L24" s="5351"/>
      <c r="M24" s="5349"/>
      <c r="N24" s="5349"/>
      <c r="O24" s="5349"/>
      <c r="P24" s="5352"/>
    </row>
    <row r="25" spans="1:47" ht="12.75" customHeight="1" x14ac:dyDescent="0.2">
      <c r="A25" s="28"/>
      <c r="B25" s="27" t="s">
        <v>21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67"/>
      <c r="P25" s="73"/>
    </row>
    <row r="26" spans="1:47" ht="12.75" customHeight="1" x14ac:dyDescent="0.2">
      <c r="A26" s="25" t="s">
        <v>22</v>
      </c>
      <c r="B26" s="24" t="s">
        <v>23</v>
      </c>
      <c r="C26" s="24"/>
      <c r="D26" s="25" t="s">
        <v>24</v>
      </c>
      <c r="E26" s="25" t="s">
        <v>25</v>
      </c>
      <c r="F26" s="25" t="s">
        <v>22</v>
      </c>
      <c r="G26" s="24" t="s">
        <v>23</v>
      </c>
      <c r="H26" s="24"/>
      <c r="I26" s="25" t="s">
        <v>24</v>
      </c>
      <c r="J26" s="25" t="s">
        <v>25</v>
      </c>
      <c r="K26" s="25" t="s">
        <v>22</v>
      </c>
      <c r="L26" s="24" t="s">
        <v>23</v>
      </c>
      <c r="M26" s="24"/>
      <c r="N26" s="9" t="s">
        <v>24</v>
      </c>
      <c r="O26" s="25" t="s">
        <v>25</v>
      </c>
      <c r="P26" s="73"/>
    </row>
    <row r="27" spans="1:47" ht="12.75" customHeight="1" x14ac:dyDescent="0.2">
      <c r="A27" s="25"/>
      <c r="B27" s="24" t="s">
        <v>26</v>
      </c>
      <c r="C27" s="24" t="s">
        <v>2</v>
      </c>
      <c r="D27" s="25"/>
      <c r="E27" s="25"/>
      <c r="F27" s="25"/>
      <c r="G27" s="24" t="s">
        <v>26</v>
      </c>
      <c r="H27" s="24" t="s">
        <v>2</v>
      </c>
      <c r="I27" s="25"/>
      <c r="J27" s="25"/>
      <c r="K27" s="25"/>
      <c r="L27" s="24" t="s">
        <v>26</v>
      </c>
      <c r="M27" s="24" t="s">
        <v>2</v>
      </c>
      <c r="N27" s="8"/>
      <c r="O27" s="25"/>
      <c r="P27" s="73"/>
    </row>
    <row r="28" spans="1:47" ht="12.75" customHeight="1" x14ac:dyDescent="0.2">
      <c r="A28" s="10728">
        <v>1</v>
      </c>
      <c r="B28" s="23">
        <v>0</v>
      </c>
      <c r="C28" s="71">
        <v>0.15</v>
      </c>
      <c r="D28" s="10731">
        <v>1000</v>
      </c>
      <c r="E28" s="74">
        <f t="shared" ref="E28:E59" si="0">D28*(100-2.49)/100</f>
        <v>975.1</v>
      </c>
      <c r="F28" s="10732">
        <v>33</v>
      </c>
      <c r="G28" s="10729">
        <v>8</v>
      </c>
      <c r="H28" s="10729">
        <v>8.15</v>
      </c>
      <c r="I28" s="10731">
        <v>1000</v>
      </c>
      <c r="J28" s="74">
        <f t="shared" ref="J28:J59" si="1">I28*(100-2.49)/100</f>
        <v>975.1</v>
      </c>
      <c r="K28" s="10732">
        <v>65</v>
      </c>
      <c r="L28" s="10729">
        <v>16</v>
      </c>
      <c r="M28" s="10729">
        <v>16.149999999999999</v>
      </c>
      <c r="N28" s="10731">
        <v>1000</v>
      </c>
      <c r="O28" s="74">
        <f t="shared" ref="O28:O59" si="2">N28*(100-2.49)/100</f>
        <v>975.1</v>
      </c>
      <c r="P28" s="73"/>
    </row>
    <row r="29" spans="1:47" ht="12.75" customHeight="1" x14ac:dyDescent="0.2">
      <c r="A29" s="10734">
        <v>2</v>
      </c>
      <c r="B29" s="10734">
        <v>0.15</v>
      </c>
      <c r="C29" s="10726">
        <v>0.3</v>
      </c>
      <c r="D29" s="10737">
        <v>1000</v>
      </c>
      <c r="E29" s="5377">
        <f t="shared" si="0"/>
        <v>975.1</v>
      </c>
      <c r="F29" s="10738">
        <v>34</v>
      </c>
      <c r="G29" s="10739">
        <v>8.15</v>
      </c>
      <c r="H29" s="10739">
        <v>8.3000000000000007</v>
      </c>
      <c r="I29" s="10737">
        <v>1000</v>
      </c>
      <c r="J29" s="5377">
        <f t="shared" si="1"/>
        <v>975.1</v>
      </c>
      <c r="K29" s="10738">
        <v>66</v>
      </c>
      <c r="L29" s="10739">
        <v>16.149999999999999</v>
      </c>
      <c r="M29" s="10739">
        <v>16.3</v>
      </c>
      <c r="N29" s="10737">
        <v>1000</v>
      </c>
      <c r="O29" s="5377">
        <f t="shared" si="2"/>
        <v>975.1</v>
      </c>
      <c r="P29" s="5380"/>
    </row>
    <row r="30" spans="1:47" ht="12.75" customHeight="1" x14ac:dyDescent="0.2">
      <c r="A30" s="10728">
        <v>3</v>
      </c>
      <c r="B30" s="72">
        <v>0.3</v>
      </c>
      <c r="C30" s="71">
        <v>0.45</v>
      </c>
      <c r="D30" s="10731">
        <v>1000</v>
      </c>
      <c r="E30" s="74">
        <f t="shared" si="0"/>
        <v>975.1</v>
      </c>
      <c r="F30" s="10732">
        <v>35</v>
      </c>
      <c r="G30" s="10729">
        <v>8.3000000000000007</v>
      </c>
      <c r="H30" s="10729">
        <v>8.4499999999999993</v>
      </c>
      <c r="I30" s="10731">
        <v>1000</v>
      </c>
      <c r="J30" s="74">
        <f t="shared" si="1"/>
        <v>975.1</v>
      </c>
      <c r="K30" s="10732">
        <v>67</v>
      </c>
      <c r="L30" s="10729">
        <v>16.3</v>
      </c>
      <c r="M30" s="10729">
        <v>16.45</v>
      </c>
      <c r="N30" s="10731">
        <v>1000</v>
      </c>
      <c r="O30" s="74">
        <f t="shared" si="2"/>
        <v>975.1</v>
      </c>
      <c r="P30" s="73"/>
      <c r="V30" s="66"/>
    </row>
    <row r="31" spans="1:47" ht="12.75" customHeight="1" x14ac:dyDescent="0.2">
      <c r="A31" s="10728">
        <v>4</v>
      </c>
      <c r="B31" s="10728">
        <v>0.45</v>
      </c>
      <c r="C31" s="10729">
        <v>1</v>
      </c>
      <c r="D31" s="10731">
        <v>1000</v>
      </c>
      <c r="E31" s="74">
        <f t="shared" si="0"/>
        <v>975.1</v>
      </c>
      <c r="F31" s="10732">
        <v>36</v>
      </c>
      <c r="G31" s="10729">
        <v>8.4499999999999993</v>
      </c>
      <c r="H31" s="10729">
        <v>9</v>
      </c>
      <c r="I31" s="10731">
        <v>1000</v>
      </c>
      <c r="J31" s="74">
        <f t="shared" si="1"/>
        <v>975.1</v>
      </c>
      <c r="K31" s="10732">
        <v>68</v>
      </c>
      <c r="L31" s="10729">
        <v>16.45</v>
      </c>
      <c r="M31" s="10729">
        <v>17</v>
      </c>
      <c r="N31" s="10731">
        <v>1000</v>
      </c>
      <c r="O31" s="74">
        <f t="shared" si="2"/>
        <v>975.1</v>
      </c>
      <c r="P31" s="73"/>
    </row>
    <row r="32" spans="1:47" ht="12.75" customHeight="1" x14ac:dyDescent="0.2">
      <c r="A32" s="10734">
        <v>5</v>
      </c>
      <c r="B32" s="10739">
        <v>1</v>
      </c>
      <c r="C32" s="10735">
        <v>1.1499999999999999</v>
      </c>
      <c r="D32" s="10737">
        <v>1000</v>
      </c>
      <c r="E32" s="5400">
        <f t="shared" si="0"/>
        <v>975.1</v>
      </c>
      <c r="F32" s="10738">
        <v>37</v>
      </c>
      <c r="G32" s="10739">
        <v>9</v>
      </c>
      <c r="H32" s="10739">
        <v>9.15</v>
      </c>
      <c r="I32" s="10737">
        <v>1000</v>
      </c>
      <c r="J32" s="5400">
        <f t="shared" si="1"/>
        <v>975.1</v>
      </c>
      <c r="K32" s="10738">
        <v>69</v>
      </c>
      <c r="L32" s="10739">
        <v>17</v>
      </c>
      <c r="M32" s="10739">
        <v>17.149999999999999</v>
      </c>
      <c r="N32" s="10737">
        <v>1000</v>
      </c>
      <c r="O32" s="5400">
        <f t="shared" si="2"/>
        <v>975.1</v>
      </c>
      <c r="P32" s="5402"/>
      <c r="AQ32" s="10737"/>
    </row>
    <row r="33" spans="1:16" ht="12.75" customHeight="1" x14ac:dyDescent="0.2">
      <c r="A33" s="10734">
        <v>6</v>
      </c>
      <c r="B33" s="10735">
        <v>1.1499999999999999</v>
      </c>
      <c r="C33" s="10739">
        <v>1.3</v>
      </c>
      <c r="D33" s="10737">
        <v>1000</v>
      </c>
      <c r="E33" s="5407">
        <f t="shared" si="0"/>
        <v>975.1</v>
      </c>
      <c r="F33" s="10738">
        <v>38</v>
      </c>
      <c r="G33" s="10739">
        <v>9.15</v>
      </c>
      <c r="H33" s="10739">
        <v>9.3000000000000007</v>
      </c>
      <c r="I33" s="10737">
        <v>1000</v>
      </c>
      <c r="J33" s="5407">
        <f t="shared" si="1"/>
        <v>975.1</v>
      </c>
      <c r="K33" s="10738">
        <v>70</v>
      </c>
      <c r="L33" s="10739">
        <v>17.149999999999999</v>
      </c>
      <c r="M33" s="10739">
        <v>17.3</v>
      </c>
      <c r="N33" s="10737">
        <v>1000</v>
      </c>
      <c r="O33" s="5407">
        <f t="shared" si="2"/>
        <v>975.1</v>
      </c>
      <c r="P33" s="5409"/>
    </row>
    <row r="34" spans="1:16" x14ac:dyDescent="0.2">
      <c r="A34" s="10734">
        <v>7</v>
      </c>
      <c r="B34" s="10726">
        <v>1.3</v>
      </c>
      <c r="C34" s="10735">
        <v>1.45</v>
      </c>
      <c r="D34" s="10737">
        <v>1000</v>
      </c>
      <c r="E34" s="5414">
        <f t="shared" si="0"/>
        <v>975.1</v>
      </c>
      <c r="F34" s="10738">
        <v>39</v>
      </c>
      <c r="G34" s="10739">
        <v>9.3000000000000007</v>
      </c>
      <c r="H34" s="10739">
        <v>9.4499999999999993</v>
      </c>
      <c r="I34" s="10737">
        <v>1000</v>
      </c>
      <c r="J34" s="5414">
        <f t="shared" si="1"/>
        <v>975.1</v>
      </c>
      <c r="K34" s="10738">
        <v>71</v>
      </c>
      <c r="L34" s="10739">
        <v>17.3</v>
      </c>
      <c r="M34" s="10739">
        <v>17.45</v>
      </c>
      <c r="N34" s="10737">
        <v>1000</v>
      </c>
      <c r="O34" s="5414">
        <f t="shared" si="2"/>
        <v>975.1</v>
      </c>
      <c r="P34" s="5417"/>
    </row>
    <row r="35" spans="1:16" x14ac:dyDescent="0.2">
      <c r="A35" s="10734">
        <v>8</v>
      </c>
      <c r="B35" s="10734">
        <v>1.45</v>
      </c>
      <c r="C35" s="10739">
        <v>2</v>
      </c>
      <c r="D35" s="10737">
        <v>1000</v>
      </c>
      <c r="E35" s="22">
        <f t="shared" si="0"/>
        <v>975.1</v>
      </c>
      <c r="F35" s="10738">
        <v>40</v>
      </c>
      <c r="G35" s="10739">
        <v>9.4499999999999993</v>
      </c>
      <c r="H35" s="10739">
        <v>10</v>
      </c>
      <c r="I35" s="10737">
        <v>1000</v>
      </c>
      <c r="J35" s="22">
        <f t="shared" si="1"/>
        <v>975.1</v>
      </c>
      <c r="K35" s="10738">
        <v>72</v>
      </c>
      <c r="L35" s="10736">
        <v>17.45</v>
      </c>
      <c r="M35" s="10739">
        <v>18</v>
      </c>
      <c r="N35" s="10737">
        <v>1000</v>
      </c>
      <c r="O35" s="22">
        <f t="shared" si="2"/>
        <v>975.1</v>
      </c>
      <c r="P35" s="21"/>
    </row>
    <row r="36" spans="1:16" x14ac:dyDescent="0.2">
      <c r="A36" s="10734">
        <v>9</v>
      </c>
      <c r="B36" s="10726">
        <v>2</v>
      </c>
      <c r="C36" s="10735">
        <v>2.15</v>
      </c>
      <c r="D36" s="10737">
        <v>1000</v>
      </c>
      <c r="E36" s="5429">
        <f t="shared" si="0"/>
        <v>975.1</v>
      </c>
      <c r="F36" s="10738">
        <v>41</v>
      </c>
      <c r="G36" s="10739">
        <v>10</v>
      </c>
      <c r="H36" s="10736">
        <v>10.15</v>
      </c>
      <c r="I36" s="10737">
        <v>1000</v>
      </c>
      <c r="J36" s="5429">
        <f t="shared" si="1"/>
        <v>975.1</v>
      </c>
      <c r="K36" s="10738">
        <v>73</v>
      </c>
      <c r="L36" s="10736">
        <v>18</v>
      </c>
      <c r="M36" s="10739">
        <v>18.149999999999999</v>
      </c>
      <c r="N36" s="10737">
        <v>1000</v>
      </c>
      <c r="O36" s="5429">
        <f t="shared" si="2"/>
        <v>975.1</v>
      </c>
      <c r="P36" s="5433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1000</v>
      </c>
      <c r="E37" s="5437">
        <f t="shared" si="0"/>
        <v>975.1</v>
      </c>
      <c r="F37" s="10738">
        <v>42</v>
      </c>
      <c r="G37" s="10739">
        <v>10.15</v>
      </c>
      <c r="H37" s="10736">
        <v>10.3</v>
      </c>
      <c r="I37" s="10737">
        <v>1000</v>
      </c>
      <c r="J37" s="5437">
        <f t="shared" si="1"/>
        <v>975.1</v>
      </c>
      <c r="K37" s="10738">
        <v>74</v>
      </c>
      <c r="L37" s="10736">
        <v>18.149999999999999</v>
      </c>
      <c r="M37" s="10739">
        <v>18.3</v>
      </c>
      <c r="N37" s="10737">
        <v>1000</v>
      </c>
      <c r="O37" s="5437">
        <f t="shared" si="2"/>
        <v>975.1</v>
      </c>
      <c r="P37" s="5440"/>
    </row>
    <row r="38" spans="1:16" x14ac:dyDescent="0.2">
      <c r="A38" s="10728">
        <v>11</v>
      </c>
      <c r="B38" s="72">
        <v>2.2999999999999998</v>
      </c>
      <c r="C38" s="71">
        <v>2.4500000000000002</v>
      </c>
      <c r="D38" s="10731">
        <v>1000</v>
      </c>
      <c r="E38" s="74">
        <f t="shared" si="0"/>
        <v>975.1</v>
      </c>
      <c r="F38" s="10732">
        <v>43</v>
      </c>
      <c r="G38" s="10729">
        <v>10.3</v>
      </c>
      <c r="H38" s="10733">
        <v>10.45</v>
      </c>
      <c r="I38" s="10731">
        <v>1000</v>
      </c>
      <c r="J38" s="74">
        <f t="shared" si="1"/>
        <v>975.1</v>
      </c>
      <c r="K38" s="10732">
        <v>75</v>
      </c>
      <c r="L38" s="10733">
        <v>18.3</v>
      </c>
      <c r="M38" s="10729">
        <v>18.45</v>
      </c>
      <c r="N38" s="10731">
        <v>1000</v>
      </c>
      <c r="O38" s="74">
        <f t="shared" si="2"/>
        <v>975.1</v>
      </c>
      <c r="P38" s="73"/>
    </row>
    <row r="39" spans="1:16" x14ac:dyDescent="0.2">
      <c r="A39" s="10728">
        <v>12</v>
      </c>
      <c r="B39" s="10728">
        <v>2.4500000000000002</v>
      </c>
      <c r="C39" s="10729">
        <v>3</v>
      </c>
      <c r="D39" s="10731">
        <v>1000</v>
      </c>
      <c r="E39" s="74">
        <f t="shared" si="0"/>
        <v>975.1</v>
      </c>
      <c r="F39" s="10732">
        <v>44</v>
      </c>
      <c r="G39" s="10729">
        <v>10.45</v>
      </c>
      <c r="H39" s="10733">
        <v>11</v>
      </c>
      <c r="I39" s="10731">
        <v>1000</v>
      </c>
      <c r="J39" s="74">
        <f t="shared" si="1"/>
        <v>975.1</v>
      </c>
      <c r="K39" s="10732">
        <v>76</v>
      </c>
      <c r="L39" s="10733">
        <v>18.45</v>
      </c>
      <c r="M39" s="10729">
        <v>19</v>
      </c>
      <c r="N39" s="10731">
        <v>1000</v>
      </c>
      <c r="O39" s="74">
        <f t="shared" si="2"/>
        <v>975.1</v>
      </c>
      <c r="P39" s="73"/>
    </row>
    <row r="40" spans="1:16" x14ac:dyDescent="0.2">
      <c r="A40" s="10728">
        <v>13</v>
      </c>
      <c r="B40" s="72">
        <v>3</v>
      </c>
      <c r="C40" s="10730">
        <v>3.15</v>
      </c>
      <c r="D40" s="10731">
        <v>1000</v>
      </c>
      <c r="E40" s="74">
        <f t="shared" si="0"/>
        <v>975.1</v>
      </c>
      <c r="F40" s="10732">
        <v>45</v>
      </c>
      <c r="G40" s="10729">
        <v>11</v>
      </c>
      <c r="H40" s="10733">
        <v>11.15</v>
      </c>
      <c r="I40" s="10731">
        <v>1000</v>
      </c>
      <c r="J40" s="74">
        <f t="shared" si="1"/>
        <v>975.1</v>
      </c>
      <c r="K40" s="10732">
        <v>77</v>
      </c>
      <c r="L40" s="10733">
        <v>19</v>
      </c>
      <c r="M40" s="10729">
        <v>19.149999999999999</v>
      </c>
      <c r="N40" s="10731">
        <v>1000</v>
      </c>
      <c r="O40" s="74">
        <f t="shared" si="2"/>
        <v>975.1</v>
      </c>
      <c r="P40" s="73"/>
    </row>
    <row r="41" spans="1:16" x14ac:dyDescent="0.2">
      <c r="A41" s="10728">
        <v>14</v>
      </c>
      <c r="B41" s="10728">
        <v>3.15</v>
      </c>
      <c r="C41" s="10733">
        <v>3.3</v>
      </c>
      <c r="D41" s="10731">
        <v>1000</v>
      </c>
      <c r="E41" s="74">
        <f t="shared" si="0"/>
        <v>975.1</v>
      </c>
      <c r="F41" s="10732">
        <v>46</v>
      </c>
      <c r="G41" s="10729">
        <v>11.15</v>
      </c>
      <c r="H41" s="10733">
        <v>11.3</v>
      </c>
      <c r="I41" s="10731">
        <v>1000</v>
      </c>
      <c r="J41" s="74">
        <f t="shared" si="1"/>
        <v>975.1</v>
      </c>
      <c r="K41" s="10732">
        <v>78</v>
      </c>
      <c r="L41" s="10733">
        <v>19.149999999999999</v>
      </c>
      <c r="M41" s="10729">
        <v>19.3</v>
      </c>
      <c r="N41" s="10731">
        <v>1000</v>
      </c>
      <c r="O41" s="74">
        <f t="shared" si="2"/>
        <v>975.1</v>
      </c>
      <c r="P41" s="73"/>
    </row>
    <row r="42" spans="1:16" x14ac:dyDescent="0.2">
      <c r="A42" s="10728">
        <v>15</v>
      </c>
      <c r="B42" s="72">
        <v>3.3</v>
      </c>
      <c r="C42" s="10730">
        <v>3.45</v>
      </c>
      <c r="D42" s="10731">
        <v>1000</v>
      </c>
      <c r="E42" s="74">
        <f t="shared" si="0"/>
        <v>975.1</v>
      </c>
      <c r="F42" s="10732">
        <v>47</v>
      </c>
      <c r="G42" s="10729">
        <v>11.3</v>
      </c>
      <c r="H42" s="10733">
        <v>11.45</v>
      </c>
      <c r="I42" s="10731">
        <v>1000</v>
      </c>
      <c r="J42" s="74">
        <f t="shared" si="1"/>
        <v>975.1</v>
      </c>
      <c r="K42" s="10732">
        <v>79</v>
      </c>
      <c r="L42" s="10733">
        <v>19.3</v>
      </c>
      <c r="M42" s="10729">
        <v>19.45</v>
      </c>
      <c r="N42" s="10731">
        <v>1000</v>
      </c>
      <c r="O42" s="74">
        <f t="shared" si="2"/>
        <v>975.1</v>
      </c>
      <c r="P42" s="73"/>
    </row>
    <row r="43" spans="1:16" x14ac:dyDescent="0.2">
      <c r="A43" s="10728">
        <v>16</v>
      </c>
      <c r="B43" s="10728">
        <v>3.45</v>
      </c>
      <c r="C43" s="10733">
        <v>4</v>
      </c>
      <c r="D43" s="10731">
        <v>1000</v>
      </c>
      <c r="E43" s="74">
        <f t="shared" si="0"/>
        <v>975.1</v>
      </c>
      <c r="F43" s="10732">
        <v>48</v>
      </c>
      <c r="G43" s="10729">
        <v>11.45</v>
      </c>
      <c r="H43" s="10733">
        <v>12</v>
      </c>
      <c r="I43" s="10731">
        <v>1000</v>
      </c>
      <c r="J43" s="74">
        <f t="shared" si="1"/>
        <v>975.1</v>
      </c>
      <c r="K43" s="10732">
        <v>80</v>
      </c>
      <c r="L43" s="10733">
        <v>19.45</v>
      </c>
      <c r="M43" s="10733">
        <v>20</v>
      </c>
      <c r="N43" s="10731">
        <v>1000</v>
      </c>
      <c r="O43" s="74">
        <f t="shared" si="2"/>
        <v>975.1</v>
      </c>
      <c r="P43" s="73"/>
    </row>
    <row r="44" spans="1:16" x14ac:dyDescent="0.2">
      <c r="A44" s="10728">
        <v>17</v>
      </c>
      <c r="B44" s="72">
        <v>4</v>
      </c>
      <c r="C44" s="10730">
        <v>4.1500000000000004</v>
      </c>
      <c r="D44" s="10731">
        <v>1000</v>
      </c>
      <c r="E44" s="74">
        <f t="shared" si="0"/>
        <v>975.1</v>
      </c>
      <c r="F44" s="10732">
        <v>49</v>
      </c>
      <c r="G44" s="10729">
        <v>12</v>
      </c>
      <c r="H44" s="10733">
        <v>12.15</v>
      </c>
      <c r="I44" s="10731">
        <v>1000</v>
      </c>
      <c r="J44" s="74">
        <f t="shared" si="1"/>
        <v>975.1</v>
      </c>
      <c r="K44" s="10732">
        <v>81</v>
      </c>
      <c r="L44" s="10733">
        <v>20</v>
      </c>
      <c r="M44" s="10729">
        <v>20.149999999999999</v>
      </c>
      <c r="N44" s="10731">
        <v>1000</v>
      </c>
      <c r="O44" s="74">
        <f t="shared" si="2"/>
        <v>975.1</v>
      </c>
      <c r="P44" s="73"/>
    </row>
    <row r="45" spans="1:16" x14ac:dyDescent="0.2">
      <c r="A45" s="10728">
        <v>18</v>
      </c>
      <c r="B45" s="10728">
        <v>4.1500000000000004</v>
      </c>
      <c r="C45" s="10733">
        <v>4.3</v>
      </c>
      <c r="D45" s="10731">
        <v>1000</v>
      </c>
      <c r="E45" s="74">
        <f t="shared" si="0"/>
        <v>975.1</v>
      </c>
      <c r="F45" s="10732">
        <v>50</v>
      </c>
      <c r="G45" s="10729">
        <v>12.15</v>
      </c>
      <c r="H45" s="10733">
        <v>12.3</v>
      </c>
      <c r="I45" s="10731">
        <v>1000</v>
      </c>
      <c r="J45" s="74">
        <f t="shared" si="1"/>
        <v>975.1</v>
      </c>
      <c r="K45" s="10732">
        <v>82</v>
      </c>
      <c r="L45" s="10733">
        <v>20.149999999999999</v>
      </c>
      <c r="M45" s="10729">
        <v>20.3</v>
      </c>
      <c r="N45" s="10731">
        <v>1000</v>
      </c>
      <c r="O45" s="74">
        <f t="shared" si="2"/>
        <v>975.1</v>
      </c>
      <c r="P45" s="73"/>
    </row>
    <row r="46" spans="1:16" x14ac:dyDescent="0.2">
      <c r="A46" s="10728">
        <v>19</v>
      </c>
      <c r="B46" s="72">
        <v>4.3</v>
      </c>
      <c r="C46" s="10730">
        <v>4.45</v>
      </c>
      <c r="D46" s="10731">
        <v>1000</v>
      </c>
      <c r="E46" s="74">
        <f t="shared" si="0"/>
        <v>975.1</v>
      </c>
      <c r="F46" s="10732">
        <v>51</v>
      </c>
      <c r="G46" s="10729">
        <v>12.3</v>
      </c>
      <c r="H46" s="10733">
        <v>12.45</v>
      </c>
      <c r="I46" s="10731">
        <v>1000</v>
      </c>
      <c r="J46" s="74">
        <f t="shared" si="1"/>
        <v>975.1</v>
      </c>
      <c r="K46" s="10732">
        <v>83</v>
      </c>
      <c r="L46" s="10733">
        <v>20.3</v>
      </c>
      <c r="M46" s="10729">
        <v>20.45</v>
      </c>
      <c r="N46" s="10731">
        <v>1000</v>
      </c>
      <c r="O46" s="74">
        <f t="shared" si="2"/>
        <v>975.1</v>
      </c>
      <c r="P46" s="73"/>
    </row>
    <row r="47" spans="1:16" x14ac:dyDescent="0.2">
      <c r="A47" s="10728">
        <v>20</v>
      </c>
      <c r="B47" s="10728">
        <v>4.45</v>
      </c>
      <c r="C47" s="10733">
        <v>5</v>
      </c>
      <c r="D47" s="10731">
        <v>1000</v>
      </c>
      <c r="E47" s="74">
        <f t="shared" si="0"/>
        <v>975.1</v>
      </c>
      <c r="F47" s="10732">
        <v>52</v>
      </c>
      <c r="G47" s="10729">
        <v>12.45</v>
      </c>
      <c r="H47" s="10733">
        <v>13</v>
      </c>
      <c r="I47" s="10731">
        <v>1000</v>
      </c>
      <c r="J47" s="74">
        <f t="shared" si="1"/>
        <v>975.1</v>
      </c>
      <c r="K47" s="10732">
        <v>84</v>
      </c>
      <c r="L47" s="10733">
        <v>20.45</v>
      </c>
      <c r="M47" s="10729">
        <v>21</v>
      </c>
      <c r="N47" s="10731">
        <v>1000</v>
      </c>
      <c r="O47" s="74">
        <f t="shared" si="2"/>
        <v>975.1</v>
      </c>
      <c r="P47" s="73"/>
    </row>
    <row r="48" spans="1:16" x14ac:dyDescent="0.2">
      <c r="A48" s="10728">
        <v>21</v>
      </c>
      <c r="B48" s="10729">
        <v>5</v>
      </c>
      <c r="C48" s="10730">
        <v>5.15</v>
      </c>
      <c r="D48" s="10731">
        <v>1000</v>
      </c>
      <c r="E48" s="74">
        <f t="shared" si="0"/>
        <v>975.1</v>
      </c>
      <c r="F48" s="10732">
        <v>53</v>
      </c>
      <c r="G48" s="10729">
        <v>13</v>
      </c>
      <c r="H48" s="10733">
        <v>13.15</v>
      </c>
      <c r="I48" s="10731">
        <v>1000</v>
      </c>
      <c r="J48" s="74">
        <f t="shared" si="1"/>
        <v>975.1</v>
      </c>
      <c r="K48" s="10732">
        <v>85</v>
      </c>
      <c r="L48" s="10733">
        <v>21</v>
      </c>
      <c r="M48" s="10729">
        <v>21.15</v>
      </c>
      <c r="N48" s="10731">
        <v>1000</v>
      </c>
      <c r="O48" s="74">
        <f t="shared" si="2"/>
        <v>975.1</v>
      </c>
      <c r="P48" s="73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1000</v>
      </c>
      <c r="E49" s="20">
        <f t="shared" si="0"/>
        <v>975.1</v>
      </c>
      <c r="F49" s="10738">
        <v>54</v>
      </c>
      <c r="G49" s="10739">
        <v>13.15</v>
      </c>
      <c r="H49" s="10736">
        <v>13.3</v>
      </c>
      <c r="I49" s="10737">
        <v>1000</v>
      </c>
      <c r="J49" s="20">
        <f t="shared" si="1"/>
        <v>975.1</v>
      </c>
      <c r="K49" s="10738">
        <v>86</v>
      </c>
      <c r="L49" s="10736">
        <v>21.15</v>
      </c>
      <c r="M49" s="10739">
        <v>21.3</v>
      </c>
      <c r="N49" s="10737">
        <v>1000</v>
      </c>
      <c r="O49" s="20">
        <f t="shared" si="2"/>
        <v>975.1</v>
      </c>
      <c r="P49" s="19"/>
    </row>
    <row r="50" spans="1:17" x14ac:dyDescent="0.2">
      <c r="A50" s="10728">
        <v>23</v>
      </c>
      <c r="B50" s="10729">
        <v>5.3</v>
      </c>
      <c r="C50" s="10730">
        <v>5.45</v>
      </c>
      <c r="D50" s="10731">
        <v>1000</v>
      </c>
      <c r="E50" s="74">
        <f t="shared" si="0"/>
        <v>975.1</v>
      </c>
      <c r="F50" s="10732">
        <v>55</v>
      </c>
      <c r="G50" s="10729">
        <v>13.3</v>
      </c>
      <c r="H50" s="10733">
        <v>13.45</v>
      </c>
      <c r="I50" s="10731">
        <v>1000</v>
      </c>
      <c r="J50" s="74">
        <f t="shared" si="1"/>
        <v>975.1</v>
      </c>
      <c r="K50" s="10732">
        <v>87</v>
      </c>
      <c r="L50" s="10733">
        <v>21.3</v>
      </c>
      <c r="M50" s="10729">
        <v>21.45</v>
      </c>
      <c r="N50" s="10731">
        <v>1000</v>
      </c>
      <c r="O50" s="74">
        <f t="shared" si="2"/>
        <v>975.1</v>
      </c>
      <c r="P50" s="73"/>
    </row>
    <row r="51" spans="1:17" x14ac:dyDescent="0.2">
      <c r="A51" s="10728">
        <v>24</v>
      </c>
      <c r="B51" s="71">
        <v>5.45</v>
      </c>
      <c r="C51" s="10733">
        <v>6</v>
      </c>
      <c r="D51" s="10731">
        <v>1000</v>
      </c>
      <c r="E51" s="74">
        <f t="shared" si="0"/>
        <v>975.1</v>
      </c>
      <c r="F51" s="10732">
        <v>56</v>
      </c>
      <c r="G51" s="10729">
        <v>13.45</v>
      </c>
      <c r="H51" s="10733">
        <v>14</v>
      </c>
      <c r="I51" s="10731">
        <v>1000</v>
      </c>
      <c r="J51" s="74">
        <f t="shared" si="1"/>
        <v>975.1</v>
      </c>
      <c r="K51" s="10732">
        <v>88</v>
      </c>
      <c r="L51" s="10733">
        <v>21.45</v>
      </c>
      <c r="M51" s="10729">
        <v>22</v>
      </c>
      <c r="N51" s="10731">
        <v>1000</v>
      </c>
      <c r="O51" s="74">
        <f t="shared" si="2"/>
        <v>975.1</v>
      </c>
      <c r="P51" s="73"/>
    </row>
    <row r="52" spans="1:17" x14ac:dyDescent="0.2">
      <c r="A52" s="10728">
        <v>25</v>
      </c>
      <c r="B52" s="10729">
        <v>6</v>
      </c>
      <c r="C52" s="10730">
        <v>6.15</v>
      </c>
      <c r="D52" s="10731">
        <v>1000</v>
      </c>
      <c r="E52" s="74">
        <f t="shared" si="0"/>
        <v>975.1</v>
      </c>
      <c r="F52" s="10732">
        <v>57</v>
      </c>
      <c r="G52" s="10729">
        <v>14</v>
      </c>
      <c r="H52" s="10733">
        <v>14.15</v>
      </c>
      <c r="I52" s="10731">
        <v>1000</v>
      </c>
      <c r="J52" s="74">
        <f t="shared" si="1"/>
        <v>975.1</v>
      </c>
      <c r="K52" s="10732">
        <v>89</v>
      </c>
      <c r="L52" s="10733">
        <v>22</v>
      </c>
      <c r="M52" s="10729">
        <v>22.15</v>
      </c>
      <c r="N52" s="10731">
        <v>1000</v>
      </c>
      <c r="O52" s="74">
        <f t="shared" si="2"/>
        <v>975.1</v>
      </c>
      <c r="P52" s="73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1000</v>
      </c>
      <c r="E53" s="5565">
        <f t="shared" si="0"/>
        <v>975.1</v>
      </c>
      <c r="F53" s="10738">
        <v>58</v>
      </c>
      <c r="G53" s="10739">
        <v>14.15</v>
      </c>
      <c r="H53" s="10736">
        <v>14.3</v>
      </c>
      <c r="I53" s="10737">
        <v>1000</v>
      </c>
      <c r="J53" s="5565">
        <f t="shared" si="1"/>
        <v>975.1</v>
      </c>
      <c r="K53" s="10738">
        <v>90</v>
      </c>
      <c r="L53" s="10736">
        <v>22.15</v>
      </c>
      <c r="M53" s="10739">
        <v>22.3</v>
      </c>
      <c r="N53" s="10737">
        <v>1000</v>
      </c>
      <c r="O53" s="5565">
        <f t="shared" si="2"/>
        <v>975.1</v>
      </c>
      <c r="P53" s="5568"/>
    </row>
    <row r="54" spans="1:17" x14ac:dyDescent="0.2">
      <c r="A54" s="10728">
        <v>27</v>
      </c>
      <c r="B54" s="10729">
        <v>6.3</v>
      </c>
      <c r="C54" s="10730">
        <v>6.45</v>
      </c>
      <c r="D54" s="10731">
        <v>1000</v>
      </c>
      <c r="E54" s="74">
        <f t="shared" si="0"/>
        <v>975.1</v>
      </c>
      <c r="F54" s="10732">
        <v>59</v>
      </c>
      <c r="G54" s="10729">
        <v>14.3</v>
      </c>
      <c r="H54" s="10733">
        <v>14.45</v>
      </c>
      <c r="I54" s="10731">
        <v>1000</v>
      </c>
      <c r="J54" s="74">
        <f t="shared" si="1"/>
        <v>975.1</v>
      </c>
      <c r="K54" s="10732">
        <v>91</v>
      </c>
      <c r="L54" s="10733">
        <v>22.3</v>
      </c>
      <c r="M54" s="10729">
        <v>22.45</v>
      </c>
      <c r="N54" s="10731">
        <v>1000</v>
      </c>
      <c r="O54" s="74">
        <f t="shared" si="2"/>
        <v>975.1</v>
      </c>
      <c r="P54" s="73"/>
    </row>
    <row r="55" spans="1:17" x14ac:dyDescent="0.2">
      <c r="A55" s="10728">
        <v>28</v>
      </c>
      <c r="B55" s="71">
        <v>6.45</v>
      </c>
      <c r="C55" s="10733">
        <v>7</v>
      </c>
      <c r="D55" s="10731">
        <v>1000</v>
      </c>
      <c r="E55" s="74">
        <f t="shared" si="0"/>
        <v>975.1</v>
      </c>
      <c r="F55" s="10732">
        <v>60</v>
      </c>
      <c r="G55" s="10729">
        <v>14.45</v>
      </c>
      <c r="H55" s="10729">
        <v>15</v>
      </c>
      <c r="I55" s="10731">
        <v>1000</v>
      </c>
      <c r="J55" s="74">
        <f t="shared" si="1"/>
        <v>975.1</v>
      </c>
      <c r="K55" s="10732">
        <v>92</v>
      </c>
      <c r="L55" s="10733">
        <v>22.45</v>
      </c>
      <c r="M55" s="10729">
        <v>23</v>
      </c>
      <c r="N55" s="10731">
        <v>1000</v>
      </c>
      <c r="O55" s="74">
        <f t="shared" si="2"/>
        <v>975.1</v>
      </c>
      <c r="P55" s="73"/>
    </row>
    <row r="56" spans="1:17" x14ac:dyDescent="0.2">
      <c r="A56" s="10728">
        <v>29</v>
      </c>
      <c r="B56" s="10729">
        <v>7</v>
      </c>
      <c r="C56" s="10730">
        <v>7.15</v>
      </c>
      <c r="D56" s="10731">
        <v>1000</v>
      </c>
      <c r="E56" s="74">
        <f t="shared" si="0"/>
        <v>975.1</v>
      </c>
      <c r="F56" s="10732">
        <v>61</v>
      </c>
      <c r="G56" s="10729">
        <v>15</v>
      </c>
      <c r="H56" s="10729">
        <v>15.15</v>
      </c>
      <c r="I56" s="10731">
        <v>1000</v>
      </c>
      <c r="J56" s="74">
        <f t="shared" si="1"/>
        <v>975.1</v>
      </c>
      <c r="K56" s="10732">
        <v>93</v>
      </c>
      <c r="L56" s="10733">
        <v>23</v>
      </c>
      <c r="M56" s="10729">
        <v>23.15</v>
      </c>
      <c r="N56" s="10731">
        <v>1000</v>
      </c>
      <c r="O56" s="74">
        <f t="shared" si="2"/>
        <v>975.1</v>
      </c>
      <c r="P56" s="73"/>
    </row>
    <row r="57" spans="1:17" x14ac:dyDescent="0.2">
      <c r="A57" s="10728">
        <v>30</v>
      </c>
      <c r="B57" s="71">
        <v>7.15</v>
      </c>
      <c r="C57" s="10733">
        <v>7.3</v>
      </c>
      <c r="D57" s="10731">
        <v>1000</v>
      </c>
      <c r="E57" s="74">
        <f t="shared" si="0"/>
        <v>975.1</v>
      </c>
      <c r="F57" s="10732">
        <v>62</v>
      </c>
      <c r="G57" s="10729">
        <v>15.15</v>
      </c>
      <c r="H57" s="10729">
        <v>15.3</v>
      </c>
      <c r="I57" s="10731">
        <v>1000</v>
      </c>
      <c r="J57" s="74">
        <f t="shared" si="1"/>
        <v>975.1</v>
      </c>
      <c r="K57" s="10732">
        <v>94</v>
      </c>
      <c r="L57" s="10729">
        <v>23.15</v>
      </c>
      <c r="M57" s="10729">
        <v>23.3</v>
      </c>
      <c r="N57" s="10731">
        <v>1000</v>
      </c>
      <c r="O57" s="74">
        <f t="shared" si="2"/>
        <v>975.1</v>
      </c>
      <c r="P57" s="73"/>
    </row>
    <row r="58" spans="1:17" x14ac:dyDescent="0.2">
      <c r="A58" s="10728">
        <v>31</v>
      </c>
      <c r="B58" s="10729">
        <v>7.3</v>
      </c>
      <c r="C58" s="10730">
        <v>7.45</v>
      </c>
      <c r="D58" s="10731">
        <v>1000</v>
      </c>
      <c r="E58" s="74">
        <f t="shared" si="0"/>
        <v>975.1</v>
      </c>
      <c r="F58" s="10732">
        <v>63</v>
      </c>
      <c r="G58" s="10729">
        <v>15.3</v>
      </c>
      <c r="H58" s="10729">
        <v>15.45</v>
      </c>
      <c r="I58" s="10731">
        <v>1000</v>
      </c>
      <c r="J58" s="74">
        <f t="shared" si="1"/>
        <v>975.1</v>
      </c>
      <c r="K58" s="10732">
        <v>95</v>
      </c>
      <c r="L58" s="10729">
        <v>23.3</v>
      </c>
      <c r="M58" s="10729">
        <v>23.45</v>
      </c>
      <c r="N58" s="10731">
        <v>1000</v>
      </c>
      <c r="O58" s="74">
        <f t="shared" si="2"/>
        <v>975.1</v>
      </c>
      <c r="P58" s="73"/>
    </row>
    <row r="59" spans="1:17" x14ac:dyDescent="0.2">
      <c r="A59" s="10728">
        <v>32</v>
      </c>
      <c r="B59" s="71">
        <v>7.45</v>
      </c>
      <c r="C59" s="10733">
        <v>8</v>
      </c>
      <c r="D59" s="10731">
        <v>1000</v>
      </c>
      <c r="E59" s="74">
        <f t="shared" si="0"/>
        <v>975.1</v>
      </c>
      <c r="F59" s="10732">
        <v>64</v>
      </c>
      <c r="G59" s="10729">
        <v>15.45</v>
      </c>
      <c r="H59" s="10729">
        <v>16</v>
      </c>
      <c r="I59" s="10731">
        <v>1000</v>
      </c>
      <c r="J59" s="74">
        <f t="shared" si="1"/>
        <v>975.1</v>
      </c>
      <c r="K59" s="10732">
        <v>96</v>
      </c>
      <c r="L59" s="10729">
        <v>23.45</v>
      </c>
      <c r="M59" s="10729">
        <v>24</v>
      </c>
      <c r="N59" s="10731">
        <v>1000</v>
      </c>
      <c r="O59" s="74">
        <f t="shared" si="2"/>
        <v>975.1</v>
      </c>
      <c r="P59" s="73"/>
      <c r="Q59" s="1583">
        <f>AVERAGE(D28:D59,I28:I59,N28:N59)/1000</f>
        <v>1</v>
      </c>
    </row>
    <row r="60" spans="1:17" x14ac:dyDescent="0.2">
      <c r="A60" s="68" t="s">
        <v>27</v>
      </c>
      <c r="B60" s="67"/>
      <c r="C60" s="67"/>
      <c r="D60" s="11">
        <f>SUM(D28:D59)</f>
        <v>32000</v>
      </c>
      <c r="E60" s="66">
        <f>SUM(E28:E59)</f>
        <v>31203.199999999983</v>
      </c>
      <c r="F60" s="67"/>
      <c r="G60" s="67"/>
      <c r="H60" s="67"/>
      <c r="I60" s="11">
        <f>SUM(I28:I59)</f>
        <v>32000</v>
      </c>
      <c r="J60" s="65">
        <f>SUM(J28:J59)</f>
        <v>31203.199999999983</v>
      </c>
      <c r="K60" s="67"/>
      <c r="L60" s="67"/>
      <c r="M60" s="67"/>
      <c r="N60" s="67">
        <f>SUM(N28:N59)</f>
        <v>32000</v>
      </c>
      <c r="O60" s="65">
        <f>SUM(O28:O59)</f>
        <v>31203.199999999983</v>
      </c>
      <c r="P60" s="73"/>
    </row>
    <row r="64" spans="1:17" x14ac:dyDescent="0.2">
      <c r="A64" s="1583" t="s">
        <v>145</v>
      </c>
      <c r="B64" s="1583">
        <f>SUM(D60,I60,N60)/(4000*1000)</f>
        <v>2.4E-2</v>
      </c>
      <c r="C64" s="1583">
        <f>ROUNDDOWN(SUM(E60,J60,O60)/(4000*1000),4)</f>
        <v>2.3400000000000001E-2</v>
      </c>
    </row>
    <row r="66" spans="1:16" x14ac:dyDescent="0.2">
      <c r="A66" s="64"/>
      <c r="B66" s="67"/>
      <c r="C66" s="67"/>
      <c r="D66" s="11"/>
      <c r="E66" s="67"/>
      <c r="F66" s="67"/>
      <c r="G66" s="67"/>
      <c r="H66" s="67"/>
      <c r="I66" s="11"/>
      <c r="J66" s="63"/>
      <c r="K66" s="67"/>
      <c r="L66" s="67"/>
      <c r="M66" s="67"/>
      <c r="N66" s="67"/>
      <c r="O66" s="67"/>
      <c r="P66" s="73"/>
    </row>
    <row r="67" spans="1:16" x14ac:dyDescent="0.2">
      <c r="A67" s="62" t="s">
        <v>113</v>
      </c>
      <c r="B67" s="67"/>
      <c r="C67" s="67"/>
      <c r="D67" s="11"/>
      <c r="E67" s="65"/>
      <c r="F67" s="67"/>
      <c r="G67" s="67"/>
      <c r="H67" s="65"/>
      <c r="I67" s="11"/>
      <c r="J67" s="63"/>
      <c r="K67" s="67"/>
      <c r="L67" s="67"/>
      <c r="M67" s="67"/>
      <c r="N67" s="67"/>
      <c r="O67" s="67"/>
      <c r="P67" s="73"/>
    </row>
    <row r="68" spans="1:16" x14ac:dyDescent="0.2">
      <c r="A68" s="5632"/>
      <c r="B68" s="5633"/>
      <c r="C68" s="5633"/>
      <c r="D68" s="5633"/>
      <c r="E68" s="5633"/>
      <c r="F68" s="5633"/>
      <c r="G68" s="5633"/>
      <c r="H68" s="5633"/>
      <c r="I68" s="5633"/>
      <c r="J68" s="5633"/>
      <c r="K68" s="5633"/>
      <c r="L68" s="5634"/>
      <c r="M68" s="5634"/>
      <c r="N68" s="5634"/>
      <c r="O68" s="5634"/>
      <c r="P68" s="5635"/>
    </row>
    <row r="69" spans="1:16" x14ac:dyDescent="0.2">
      <c r="A69" s="62"/>
      <c r="B69" s="67"/>
      <c r="C69" s="67"/>
      <c r="D69" s="11"/>
      <c r="E69" s="65"/>
      <c r="F69" s="67"/>
      <c r="G69" s="67"/>
      <c r="H69" s="65"/>
      <c r="I69" s="11"/>
      <c r="J69" s="63"/>
      <c r="K69" s="67"/>
      <c r="L69" s="67"/>
      <c r="M69" s="67"/>
      <c r="N69" s="67"/>
      <c r="O69" s="67"/>
      <c r="P69" s="73"/>
    </row>
    <row r="70" spans="1:16" x14ac:dyDescent="0.2">
      <c r="A70" s="64"/>
      <c r="B70" s="67"/>
      <c r="C70" s="67"/>
      <c r="D70" s="11"/>
      <c r="E70" s="65"/>
      <c r="F70" s="67"/>
      <c r="G70" s="67"/>
      <c r="H70" s="65"/>
      <c r="I70" s="11"/>
      <c r="J70" s="67"/>
      <c r="K70" s="67"/>
      <c r="L70" s="67"/>
      <c r="M70" s="67"/>
      <c r="N70" s="67"/>
      <c r="O70" s="67"/>
      <c r="P70" s="73"/>
    </row>
    <row r="71" spans="1:16" x14ac:dyDescent="0.2">
      <c r="A71" s="5647"/>
      <c r="B71" s="5648"/>
      <c r="C71" s="5648"/>
      <c r="D71" s="5649"/>
      <c r="E71" s="5650"/>
      <c r="F71" s="5648"/>
      <c r="G71" s="5648"/>
      <c r="H71" s="5650"/>
      <c r="I71" s="5649"/>
      <c r="J71" s="5648"/>
      <c r="K71" s="5648"/>
      <c r="L71" s="5648"/>
      <c r="M71" s="5648"/>
      <c r="N71" s="5648"/>
      <c r="O71" s="5648"/>
      <c r="P71" s="5651"/>
    </row>
    <row r="72" spans="1:16" x14ac:dyDescent="0.2">
      <c r="A72" s="64"/>
      <c r="B72" s="67"/>
      <c r="C72" s="67"/>
      <c r="D72" s="11"/>
      <c r="E72" s="65"/>
      <c r="F72" s="67"/>
      <c r="G72" s="67"/>
      <c r="H72" s="65"/>
      <c r="I72" s="11"/>
      <c r="J72" s="67"/>
      <c r="K72" s="67"/>
      <c r="L72" s="67"/>
      <c r="M72" s="67" t="s">
        <v>29</v>
      </c>
      <c r="N72" s="67"/>
      <c r="O72" s="67"/>
      <c r="P72" s="73"/>
    </row>
    <row r="73" spans="1:16" x14ac:dyDescent="0.2">
      <c r="A73" s="60"/>
      <c r="B73" s="59"/>
      <c r="C73" s="59"/>
      <c r="D73" s="58"/>
      <c r="E73" s="57"/>
      <c r="F73" s="59"/>
      <c r="G73" s="59"/>
      <c r="H73" s="57"/>
      <c r="I73" s="58"/>
      <c r="J73" s="59"/>
      <c r="K73" s="59"/>
      <c r="L73" s="59"/>
      <c r="M73" s="59" t="s">
        <v>30</v>
      </c>
      <c r="N73" s="59"/>
      <c r="O73" s="59"/>
      <c r="P73" s="56"/>
    </row>
    <row r="74" spans="1:16" ht="15.75" x14ac:dyDescent="0.25">
      <c r="E74" s="5662"/>
      <c r="H74" s="5662"/>
    </row>
    <row r="75" spans="1:16" ht="15.75" x14ac:dyDescent="0.25">
      <c r="C75" s="54"/>
      <c r="E75" s="55"/>
      <c r="H75" s="55"/>
    </row>
    <row r="76" spans="1:16" ht="15.75" x14ac:dyDescent="0.25">
      <c r="E76" s="55"/>
      <c r="H76" s="55"/>
    </row>
    <row r="77" spans="1:16" ht="15.75" x14ac:dyDescent="0.25">
      <c r="E77" s="55"/>
      <c r="H77" s="55"/>
    </row>
    <row r="78" spans="1:16" ht="15.75" x14ac:dyDescent="0.25">
      <c r="E78" s="55"/>
      <c r="H78" s="55"/>
    </row>
    <row r="79" spans="1:16" ht="15.75" x14ac:dyDescent="0.25">
      <c r="E79" s="55"/>
      <c r="H79" s="55"/>
    </row>
    <row r="80" spans="1:16" ht="15.75" x14ac:dyDescent="0.25">
      <c r="E80" s="55"/>
      <c r="H80" s="55"/>
    </row>
    <row r="81" spans="5:13" ht="15.75" x14ac:dyDescent="0.25">
      <c r="E81" s="55"/>
      <c r="H81" s="55"/>
    </row>
    <row r="82" spans="5:13" ht="15.75" x14ac:dyDescent="0.25">
      <c r="E82" s="55"/>
      <c r="H82" s="55"/>
    </row>
    <row r="83" spans="5:13" ht="15.75" x14ac:dyDescent="0.25">
      <c r="E83" s="55"/>
      <c r="H83" s="55"/>
    </row>
    <row r="84" spans="5:13" ht="15.75" x14ac:dyDescent="0.25">
      <c r="E84" s="55"/>
      <c r="H84" s="55"/>
    </row>
    <row r="85" spans="5:13" ht="15.75" x14ac:dyDescent="0.25">
      <c r="E85" s="55"/>
      <c r="H85" s="55"/>
    </row>
    <row r="86" spans="5:13" ht="15.75" x14ac:dyDescent="0.25">
      <c r="E86" s="55"/>
      <c r="H86" s="55"/>
    </row>
    <row r="87" spans="5:13" ht="15.75" x14ac:dyDescent="0.25">
      <c r="E87" s="55"/>
      <c r="H87" s="55"/>
    </row>
    <row r="88" spans="5:13" ht="15.75" x14ac:dyDescent="0.25">
      <c r="E88" s="55"/>
      <c r="H88" s="55"/>
    </row>
    <row r="89" spans="5:13" ht="15.75" x14ac:dyDescent="0.25">
      <c r="E89" s="55"/>
      <c r="H89" s="55"/>
    </row>
    <row r="90" spans="5:13" ht="15.75" x14ac:dyDescent="0.25">
      <c r="E90" s="55"/>
      <c r="H90" s="55"/>
    </row>
    <row r="91" spans="5:13" ht="15.75" x14ac:dyDescent="0.25">
      <c r="E91" s="55"/>
      <c r="H91" s="55"/>
    </row>
    <row r="92" spans="5:13" ht="15.75" x14ac:dyDescent="0.25">
      <c r="E92" s="55"/>
      <c r="H92" s="55"/>
    </row>
    <row r="93" spans="5:13" ht="15.75" x14ac:dyDescent="0.25">
      <c r="E93" s="55"/>
      <c r="H93" s="55"/>
    </row>
    <row r="94" spans="5:13" ht="15.75" x14ac:dyDescent="0.25">
      <c r="E94" s="55"/>
      <c r="H94" s="55"/>
    </row>
    <row r="95" spans="5:13" ht="15.75" x14ac:dyDescent="0.25">
      <c r="E95" s="55"/>
      <c r="H95" s="55"/>
    </row>
    <row r="96" spans="5:13" ht="15.75" x14ac:dyDescent="0.25">
      <c r="E96" s="55"/>
      <c r="H96" s="55"/>
      <c r="M96" s="50" t="s">
        <v>8</v>
      </c>
    </row>
    <row r="97" spans="5:14" ht="15.75" x14ac:dyDescent="0.25">
      <c r="E97" s="55"/>
      <c r="H97" s="55"/>
    </row>
    <row r="98" spans="5:14" ht="15.75" x14ac:dyDescent="0.25">
      <c r="E98" s="55"/>
      <c r="H98" s="55"/>
    </row>
    <row r="99" spans="5:14" ht="15.75" x14ac:dyDescent="0.25">
      <c r="E99" s="55"/>
      <c r="H99" s="55"/>
    </row>
    <row r="101" spans="5:14" x14ac:dyDescent="0.2">
      <c r="N101" s="10737"/>
    </row>
    <row r="126" spans="4:4" x14ac:dyDescent="0.2">
      <c r="D126" s="10731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2500"/>
      <c r="B1" s="2501"/>
      <c r="C1" s="2501"/>
      <c r="D1" s="2502"/>
      <c r="E1" s="2501"/>
      <c r="F1" s="2501"/>
      <c r="G1" s="2501"/>
      <c r="H1" s="2501"/>
      <c r="I1" s="2502"/>
      <c r="J1" s="2501"/>
      <c r="K1" s="2501"/>
      <c r="L1" s="2501"/>
      <c r="M1" s="2501"/>
      <c r="N1" s="2501"/>
      <c r="O1" s="2501"/>
      <c r="P1" s="2503"/>
    </row>
    <row r="2" spans="1:16" ht="12.75" customHeight="1" x14ac:dyDescent="0.2">
      <c r="A2" s="2504" t="s">
        <v>0</v>
      </c>
      <c r="B2" s="2505"/>
      <c r="C2" s="2505"/>
      <c r="D2" s="2505"/>
      <c r="E2" s="2505"/>
      <c r="F2" s="2505"/>
      <c r="G2" s="2505"/>
      <c r="H2" s="2505"/>
      <c r="I2" s="2505"/>
      <c r="J2" s="2505"/>
      <c r="K2" s="2505"/>
      <c r="L2" s="2505"/>
      <c r="M2" s="2505"/>
      <c r="N2" s="2505"/>
      <c r="O2" s="2505"/>
      <c r="P2" s="2506"/>
    </row>
    <row r="3" spans="1:16" ht="12.75" customHeight="1" x14ac:dyDescent="0.2">
      <c r="A3" s="2507"/>
      <c r="B3" s="2508"/>
      <c r="C3" s="2508"/>
      <c r="D3" s="2508"/>
      <c r="E3" s="2508"/>
      <c r="F3" s="2508"/>
      <c r="G3" s="2508"/>
      <c r="H3" s="2508"/>
      <c r="I3" s="2508"/>
      <c r="J3" s="2508"/>
      <c r="K3" s="2508"/>
      <c r="L3" s="2508"/>
      <c r="M3" s="2508"/>
      <c r="N3" s="2508"/>
      <c r="O3" s="2508"/>
      <c r="P3" s="2509"/>
    </row>
    <row r="4" spans="1:16" ht="12.75" customHeight="1" x14ac:dyDescent="0.2">
      <c r="A4" s="2510" t="s">
        <v>36</v>
      </c>
      <c r="B4" s="2511"/>
      <c r="C4" s="2511"/>
      <c r="D4" s="2511"/>
      <c r="E4" s="2511"/>
      <c r="F4" s="2511"/>
      <c r="G4" s="2511"/>
      <c r="H4" s="2511"/>
      <c r="I4" s="2511"/>
      <c r="J4" s="2512"/>
      <c r="K4" s="2513"/>
      <c r="L4" s="2513"/>
      <c r="M4" s="2513"/>
      <c r="N4" s="2513"/>
      <c r="O4" s="2513"/>
      <c r="P4" s="2514"/>
    </row>
    <row r="5" spans="1:16" ht="12.75" customHeight="1" x14ac:dyDescent="0.2">
      <c r="A5" s="2515"/>
      <c r="B5" s="2516"/>
      <c r="C5" s="2516"/>
      <c r="D5" s="2517"/>
      <c r="E5" s="2516"/>
      <c r="F5" s="2516"/>
      <c r="G5" s="2516"/>
      <c r="H5" s="2516"/>
      <c r="I5" s="2517"/>
      <c r="J5" s="2516"/>
      <c r="K5" s="2516"/>
      <c r="L5" s="2516"/>
      <c r="M5" s="2516"/>
      <c r="N5" s="2516"/>
      <c r="O5" s="2516"/>
      <c r="P5" s="2518"/>
    </row>
    <row r="6" spans="1:16" ht="12.75" customHeight="1" x14ac:dyDescent="0.2">
      <c r="A6" s="2519" t="s">
        <v>2</v>
      </c>
      <c r="B6" s="2520"/>
      <c r="C6" s="2520"/>
      <c r="D6" s="2521"/>
      <c r="E6" s="2520"/>
      <c r="F6" s="2520"/>
      <c r="G6" s="2520"/>
      <c r="H6" s="2520"/>
      <c r="I6" s="2521"/>
      <c r="J6" s="2520"/>
      <c r="K6" s="2520"/>
      <c r="L6" s="2520"/>
      <c r="M6" s="2520"/>
      <c r="N6" s="2520"/>
      <c r="O6" s="2520"/>
      <c r="P6" s="2522"/>
    </row>
    <row r="7" spans="1:16" ht="12.75" customHeight="1" x14ac:dyDescent="0.2">
      <c r="A7" s="2523" t="s">
        <v>3</v>
      </c>
      <c r="B7" s="2524"/>
      <c r="C7" s="2524"/>
      <c r="D7" s="2525"/>
      <c r="E7" s="2524"/>
      <c r="F7" s="2524"/>
      <c r="G7" s="2524"/>
      <c r="H7" s="2524"/>
      <c r="I7" s="2525"/>
      <c r="J7" s="2524"/>
      <c r="K7" s="2524"/>
      <c r="L7" s="2524"/>
      <c r="M7" s="2524"/>
      <c r="N7" s="2524"/>
      <c r="O7" s="2524"/>
      <c r="P7" s="2526"/>
    </row>
    <row r="8" spans="1:16" ht="12.75" customHeight="1" x14ac:dyDescent="0.2">
      <c r="A8" s="2527" t="s">
        <v>4</v>
      </c>
      <c r="B8" s="2528"/>
      <c r="C8" s="2528"/>
      <c r="D8" s="2529"/>
      <c r="E8" s="2528"/>
      <c r="F8" s="2528"/>
      <c r="G8" s="2528"/>
      <c r="H8" s="2528"/>
      <c r="I8" s="2529"/>
      <c r="J8" s="2528"/>
      <c r="K8" s="2528"/>
      <c r="L8" s="2528"/>
      <c r="M8" s="2528"/>
      <c r="N8" s="2528"/>
      <c r="O8" s="2528"/>
      <c r="P8" s="2530"/>
    </row>
    <row r="9" spans="1:16" ht="12.75" customHeight="1" x14ac:dyDescent="0.2">
      <c r="A9" s="2531" t="s">
        <v>5</v>
      </c>
      <c r="B9" s="2532"/>
      <c r="C9" s="2532"/>
      <c r="D9" s="2533"/>
      <c r="E9" s="2532"/>
      <c r="F9" s="2532"/>
      <c r="G9" s="2532"/>
      <c r="H9" s="2532"/>
      <c r="I9" s="2533"/>
      <c r="J9" s="2532"/>
      <c r="K9" s="2532"/>
      <c r="L9" s="2532"/>
      <c r="M9" s="2532"/>
      <c r="N9" s="2532"/>
      <c r="O9" s="2532"/>
      <c r="P9" s="2534"/>
    </row>
    <row r="10" spans="1:16" ht="12.75" customHeight="1" x14ac:dyDescent="0.2">
      <c r="A10" s="2535" t="s">
        <v>6</v>
      </c>
      <c r="B10" s="2536"/>
      <c r="C10" s="2536"/>
      <c r="D10" s="2537"/>
      <c r="E10" s="2536"/>
      <c r="F10" s="2536"/>
      <c r="G10" s="2536"/>
      <c r="H10" s="2536"/>
      <c r="I10" s="2537"/>
      <c r="J10" s="2536"/>
      <c r="K10" s="2536"/>
      <c r="L10" s="2536"/>
      <c r="M10" s="2536"/>
      <c r="N10" s="2536"/>
      <c r="O10" s="2536"/>
      <c r="P10" s="2538"/>
    </row>
    <row r="11" spans="1:16" ht="12.75" customHeight="1" x14ac:dyDescent="0.2">
      <c r="A11" s="2539"/>
      <c r="B11" s="2540"/>
      <c r="C11" s="2540"/>
      <c r="D11" s="2541"/>
      <c r="E11" s="2540"/>
      <c r="F11" s="2540"/>
      <c r="G11" s="2542"/>
      <c r="H11" s="2540"/>
      <c r="I11" s="2541"/>
      <c r="J11" s="2540"/>
      <c r="K11" s="2540"/>
      <c r="L11" s="2540"/>
      <c r="M11" s="2540"/>
      <c r="N11" s="2540"/>
      <c r="O11" s="2540"/>
      <c r="P11" s="2543"/>
    </row>
    <row r="12" spans="1:16" ht="12.75" customHeight="1" x14ac:dyDescent="0.2">
      <c r="A12" s="2544" t="s">
        <v>37</v>
      </c>
      <c r="B12" s="2545"/>
      <c r="C12" s="2545"/>
      <c r="D12" s="2546"/>
      <c r="E12" s="2545" t="s">
        <v>8</v>
      </c>
      <c r="F12" s="2545"/>
      <c r="G12" s="2545"/>
      <c r="H12" s="2545"/>
      <c r="I12" s="2546"/>
      <c r="J12" s="2545"/>
      <c r="K12" s="2545"/>
      <c r="L12" s="2545"/>
      <c r="M12" s="2545"/>
      <c r="N12" s="2547" t="s">
        <v>38</v>
      </c>
      <c r="O12" s="2545"/>
      <c r="P12" s="2548"/>
    </row>
    <row r="13" spans="1:16" ht="12.75" customHeight="1" x14ac:dyDescent="0.2">
      <c r="A13" s="2549"/>
      <c r="B13" s="2550"/>
      <c r="C13" s="2550"/>
      <c r="D13" s="2551"/>
      <c r="E13" s="2550"/>
      <c r="F13" s="2550"/>
      <c r="G13" s="2550"/>
      <c r="H13" s="2550"/>
      <c r="I13" s="2551"/>
      <c r="J13" s="2550"/>
      <c r="K13" s="2550"/>
      <c r="L13" s="2550"/>
      <c r="M13" s="2550"/>
      <c r="N13" s="2550"/>
      <c r="O13" s="2550"/>
      <c r="P13" s="2552"/>
    </row>
    <row r="14" spans="1:16" ht="12.75" customHeight="1" x14ac:dyDescent="0.2">
      <c r="A14" s="2553" t="s">
        <v>10</v>
      </c>
      <c r="B14" s="2554"/>
      <c r="C14" s="2554"/>
      <c r="D14" s="2555"/>
      <c r="E14" s="2554"/>
      <c r="F14" s="2554"/>
      <c r="G14" s="2554"/>
      <c r="H14" s="2554"/>
      <c r="I14" s="2555"/>
      <c r="J14" s="2554"/>
      <c r="K14" s="2554"/>
      <c r="L14" s="2554"/>
      <c r="M14" s="2554"/>
      <c r="N14" s="2556"/>
      <c r="O14" s="2557"/>
      <c r="P14" s="2558"/>
    </row>
    <row r="15" spans="1:16" ht="12.75" customHeight="1" x14ac:dyDescent="0.2">
      <c r="A15" s="2559"/>
      <c r="B15" s="2560"/>
      <c r="C15" s="2560"/>
      <c r="D15" s="2561"/>
      <c r="E15" s="2560"/>
      <c r="F15" s="2560"/>
      <c r="G15" s="2560"/>
      <c r="H15" s="2560"/>
      <c r="I15" s="2561"/>
      <c r="J15" s="2560"/>
      <c r="K15" s="2560"/>
      <c r="L15" s="2560"/>
      <c r="M15" s="2560"/>
      <c r="N15" s="2562" t="s">
        <v>11</v>
      </c>
      <c r="O15" s="2563" t="s">
        <v>12</v>
      </c>
      <c r="P15" s="2564"/>
    </row>
    <row r="16" spans="1:16" ht="12.75" customHeight="1" x14ac:dyDescent="0.2">
      <c r="A16" s="2565" t="s">
        <v>13</v>
      </c>
      <c r="B16" s="2566"/>
      <c r="C16" s="2566"/>
      <c r="D16" s="2567"/>
      <c r="E16" s="2566"/>
      <c r="F16" s="2566"/>
      <c r="G16" s="2566"/>
      <c r="H16" s="2566"/>
      <c r="I16" s="2567"/>
      <c r="J16" s="2566"/>
      <c r="K16" s="2566"/>
      <c r="L16" s="2566"/>
      <c r="M16" s="2566"/>
      <c r="N16" s="2568"/>
      <c r="O16" s="2569"/>
      <c r="P16" s="2569"/>
    </row>
    <row r="17" spans="1:47" ht="12.75" customHeight="1" x14ac:dyDescent="0.2">
      <c r="A17" s="2570" t="s">
        <v>14</v>
      </c>
      <c r="B17" s="2571"/>
      <c r="C17" s="2571"/>
      <c r="D17" s="2572"/>
      <c r="E17" s="2571"/>
      <c r="F17" s="2571"/>
      <c r="G17" s="2571"/>
      <c r="H17" s="2571"/>
      <c r="I17" s="2572"/>
      <c r="J17" s="2571"/>
      <c r="K17" s="2571"/>
      <c r="L17" s="2571"/>
      <c r="M17" s="2571"/>
      <c r="N17" s="2573" t="s">
        <v>15</v>
      </c>
      <c r="O17" s="2574" t="s">
        <v>16</v>
      </c>
      <c r="P17" s="2575"/>
    </row>
    <row r="18" spans="1:47" ht="12.75" customHeight="1" x14ac:dyDescent="0.2">
      <c r="A18" s="2576"/>
      <c r="B18" s="2577"/>
      <c r="C18" s="2577"/>
      <c r="D18" s="2578"/>
      <c r="E18" s="2577"/>
      <c r="F18" s="2577"/>
      <c r="G18" s="2577"/>
      <c r="H18" s="2577"/>
      <c r="I18" s="2578"/>
      <c r="J18" s="2577"/>
      <c r="K18" s="2577"/>
      <c r="L18" s="2577"/>
      <c r="M18" s="2577"/>
      <c r="N18" s="2579"/>
      <c r="O18" s="2580"/>
      <c r="P18" s="2581" t="s">
        <v>8</v>
      </c>
    </row>
    <row r="19" spans="1:47" ht="12.75" customHeight="1" x14ac:dyDescent="0.2">
      <c r="A19" s="2582"/>
      <c r="B19" s="2583"/>
      <c r="C19" s="2583"/>
      <c r="D19" s="2584"/>
      <c r="E19" s="2583"/>
      <c r="F19" s="2583"/>
      <c r="G19" s="2583"/>
      <c r="H19" s="2583"/>
      <c r="I19" s="2584"/>
      <c r="J19" s="2583"/>
      <c r="K19" s="2585"/>
      <c r="L19" s="2583" t="s">
        <v>17</v>
      </c>
      <c r="M19" s="2583"/>
      <c r="N19" s="2586"/>
      <c r="O19" s="2587"/>
      <c r="P19" s="2588"/>
      <c r="AU19" s="2589"/>
    </row>
    <row r="20" spans="1:47" ht="12.75" customHeight="1" x14ac:dyDescent="0.2">
      <c r="A20" s="2590"/>
      <c r="B20" s="2591"/>
      <c r="C20" s="2591"/>
      <c r="D20" s="2592"/>
      <c r="E20" s="2591"/>
      <c r="F20" s="2591"/>
      <c r="G20" s="2591"/>
      <c r="H20" s="2591"/>
      <c r="I20" s="2592"/>
      <c r="J20" s="2591"/>
      <c r="K20" s="2591"/>
      <c r="L20" s="2591"/>
      <c r="M20" s="2591"/>
      <c r="N20" s="2593"/>
      <c r="O20" s="2594"/>
      <c r="P20" s="2595"/>
    </row>
    <row r="21" spans="1:47" ht="12.75" customHeight="1" x14ac:dyDescent="0.2">
      <c r="A21" s="2596"/>
      <c r="B21" s="2597"/>
      <c r="C21" s="2598"/>
      <c r="D21" s="2598"/>
      <c r="E21" s="2597"/>
      <c r="F21" s="2597"/>
      <c r="G21" s="2597"/>
      <c r="H21" s="2597" t="s">
        <v>8</v>
      </c>
      <c r="I21" s="2599"/>
      <c r="J21" s="2597"/>
      <c r="K21" s="2597"/>
      <c r="L21" s="2597"/>
      <c r="M21" s="2597"/>
      <c r="N21" s="2600"/>
      <c r="O21" s="2601"/>
      <c r="P21" s="2602"/>
    </row>
    <row r="22" spans="1:47" ht="12.75" customHeight="1" x14ac:dyDescent="0.2">
      <c r="A22" s="2603"/>
      <c r="B22" s="2604"/>
      <c r="C22" s="2604"/>
      <c r="D22" s="2605"/>
      <c r="E22" s="2604"/>
      <c r="F22" s="2604"/>
      <c r="G22" s="2604"/>
      <c r="H22" s="2604"/>
      <c r="I22" s="2605"/>
      <c r="J22" s="2604"/>
      <c r="K22" s="2604"/>
      <c r="L22" s="2604"/>
      <c r="M22" s="2604"/>
      <c r="N22" s="2604"/>
      <c r="O22" s="2604"/>
      <c r="P22" s="2606"/>
    </row>
    <row r="23" spans="1:47" ht="12.75" customHeight="1" x14ac:dyDescent="0.2">
      <c r="A23" s="2607" t="s">
        <v>18</v>
      </c>
      <c r="B23" s="2608"/>
      <c r="C23" s="2608"/>
      <c r="D23" s="2609"/>
      <c r="E23" s="2610" t="s">
        <v>19</v>
      </c>
      <c r="F23" s="2610"/>
      <c r="G23" s="2610"/>
      <c r="H23" s="2610"/>
      <c r="I23" s="2610"/>
      <c r="J23" s="2610"/>
      <c r="K23" s="2610"/>
      <c r="L23" s="2610"/>
      <c r="M23" s="2608"/>
      <c r="N23" s="2608"/>
      <c r="O23" s="2608"/>
      <c r="P23" s="2611"/>
    </row>
    <row r="24" spans="1:47" x14ac:dyDescent="0.25">
      <c r="A24" s="2612"/>
      <c r="B24" s="2613"/>
      <c r="C24" s="2613"/>
      <c r="D24" s="2614"/>
      <c r="E24" s="2615" t="s">
        <v>20</v>
      </c>
      <c r="F24" s="2615"/>
      <c r="G24" s="2615"/>
      <c r="H24" s="2615"/>
      <c r="I24" s="2615"/>
      <c r="J24" s="2615"/>
      <c r="K24" s="2615"/>
      <c r="L24" s="2615"/>
      <c r="M24" s="2613"/>
      <c r="N24" s="2613"/>
      <c r="O24" s="2613"/>
      <c r="P24" s="2616"/>
    </row>
    <row r="25" spans="1:47" ht="12.75" customHeight="1" x14ac:dyDescent="0.2">
      <c r="A25" s="2617"/>
      <c r="B25" s="2618" t="s">
        <v>21</v>
      </c>
      <c r="C25" s="2619"/>
      <c r="D25" s="2619"/>
      <c r="E25" s="2619"/>
      <c r="F25" s="2619"/>
      <c r="G25" s="2619"/>
      <c r="H25" s="2619"/>
      <c r="I25" s="2619"/>
      <c r="J25" s="2619"/>
      <c r="K25" s="2619"/>
      <c r="L25" s="2619"/>
      <c r="M25" s="2619"/>
      <c r="N25" s="2619"/>
      <c r="O25" s="2620"/>
      <c r="P25" s="2621"/>
    </row>
    <row r="26" spans="1:47" ht="12.75" customHeight="1" x14ac:dyDescent="0.2">
      <c r="A26" s="2622" t="s">
        <v>22</v>
      </c>
      <c r="B26" s="2623" t="s">
        <v>23</v>
      </c>
      <c r="C26" s="2623"/>
      <c r="D26" s="2622" t="s">
        <v>24</v>
      </c>
      <c r="E26" s="2622" t="s">
        <v>25</v>
      </c>
      <c r="F26" s="2622" t="s">
        <v>22</v>
      </c>
      <c r="G26" s="2623" t="s">
        <v>23</v>
      </c>
      <c r="H26" s="2623"/>
      <c r="I26" s="2622" t="s">
        <v>24</v>
      </c>
      <c r="J26" s="2622" t="s">
        <v>25</v>
      </c>
      <c r="K26" s="2622" t="s">
        <v>22</v>
      </c>
      <c r="L26" s="2623" t="s">
        <v>23</v>
      </c>
      <c r="M26" s="2623"/>
      <c r="N26" s="2624" t="s">
        <v>24</v>
      </c>
      <c r="O26" s="2622" t="s">
        <v>25</v>
      </c>
      <c r="P26" s="2625"/>
    </row>
    <row r="27" spans="1:47" ht="12.75" customHeight="1" x14ac:dyDescent="0.2">
      <c r="A27" s="2626"/>
      <c r="B27" s="2627" t="s">
        <v>26</v>
      </c>
      <c r="C27" s="2627" t="s">
        <v>2</v>
      </c>
      <c r="D27" s="2626"/>
      <c r="E27" s="2626"/>
      <c r="F27" s="2626"/>
      <c r="G27" s="2627" t="s">
        <v>26</v>
      </c>
      <c r="H27" s="2627" t="s">
        <v>2</v>
      </c>
      <c r="I27" s="2626"/>
      <c r="J27" s="2626"/>
      <c r="K27" s="2626"/>
      <c r="L27" s="2627" t="s">
        <v>26</v>
      </c>
      <c r="M27" s="2627" t="s">
        <v>2</v>
      </c>
      <c r="N27" s="2628"/>
      <c r="O27" s="2626"/>
      <c r="P27" s="2629"/>
    </row>
    <row r="28" spans="1:47" ht="12.75" customHeight="1" x14ac:dyDescent="0.2">
      <c r="A28" s="2630">
        <v>1</v>
      </c>
      <c r="B28" s="2631">
        <v>0</v>
      </c>
      <c r="C28" s="2632">
        <v>0.15</v>
      </c>
      <c r="D28" s="2633">
        <v>16000</v>
      </c>
      <c r="E28" s="2634">
        <f t="shared" ref="E28:E59" si="0">D28*(100-2.41)/100</f>
        <v>15614.4</v>
      </c>
      <c r="F28" s="2635">
        <v>33</v>
      </c>
      <c r="G28" s="2636">
        <v>8</v>
      </c>
      <c r="H28" s="2636">
        <v>8.15</v>
      </c>
      <c r="I28" s="2633">
        <v>16000</v>
      </c>
      <c r="J28" s="2634">
        <f t="shared" ref="J28:J59" si="1">I28*(100-2.41)/100</f>
        <v>15614.4</v>
      </c>
      <c r="K28" s="2635">
        <v>65</v>
      </c>
      <c r="L28" s="2636">
        <v>16</v>
      </c>
      <c r="M28" s="2636">
        <v>16.149999999999999</v>
      </c>
      <c r="N28" s="2633">
        <v>16000</v>
      </c>
      <c r="O28" s="2634">
        <f t="shared" ref="O28:O59" si="2">N28*(100-2.41)/100</f>
        <v>15614.4</v>
      </c>
      <c r="P28" s="2637"/>
    </row>
    <row r="29" spans="1:47" ht="12.75" customHeight="1" x14ac:dyDescent="0.2">
      <c r="A29" s="2638">
        <v>2</v>
      </c>
      <c r="B29" s="2638">
        <v>0.15</v>
      </c>
      <c r="C29" s="2639">
        <v>0.3</v>
      </c>
      <c r="D29" s="2640">
        <v>16000</v>
      </c>
      <c r="E29" s="2641">
        <f t="shared" si="0"/>
        <v>15614.4</v>
      </c>
      <c r="F29" s="2642">
        <v>34</v>
      </c>
      <c r="G29" s="2643">
        <v>8.15</v>
      </c>
      <c r="H29" s="2643">
        <v>8.3000000000000007</v>
      </c>
      <c r="I29" s="2640">
        <v>16000</v>
      </c>
      <c r="J29" s="2641">
        <f t="shared" si="1"/>
        <v>15614.4</v>
      </c>
      <c r="K29" s="2642">
        <v>66</v>
      </c>
      <c r="L29" s="2643">
        <v>16.149999999999999</v>
      </c>
      <c r="M29" s="2643">
        <v>16.3</v>
      </c>
      <c r="N29" s="2640">
        <v>16000</v>
      </c>
      <c r="O29" s="2641">
        <f t="shared" si="2"/>
        <v>15614.4</v>
      </c>
      <c r="P29" s="2644"/>
    </row>
    <row r="30" spans="1:47" ht="12.75" customHeight="1" x14ac:dyDescent="0.2">
      <c r="A30" s="2645">
        <v>3</v>
      </c>
      <c r="B30" s="2646">
        <v>0.3</v>
      </c>
      <c r="C30" s="2647">
        <v>0.45</v>
      </c>
      <c r="D30" s="2648">
        <v>16000</v>
      </c>
      <c r="E30" s="2649">
        <f t="shared" si="0"/>
        <v>15614.4</v>
      </c>
      <c r="F30" s="2650">
        <v>35</v>
      </c>
      <c r="G30" s="2651">
        <v>8.3000000000000007</v>
      </c>
      <c r="H30" s="2651">
        <v>8.4499999999999993</v>
      </c>
      <c r="I30" s="2648">
        <v>16000</v>
      </c>
      <c r="J30" s="2649">
        <f t="shared" si="1"/>
        <v>15614.4</v>
      </c>
      <c r="K30" s="2650">
        <v>67</v>
      </c>
      <c r="L30" s="2651">
        <v>16.3</v>
      </c>
      <c r="M30" s="2651">
        <v>16.45</v>
      </c>
      <c r="N30" s="2648">
        <v>16000</v>
      </c>
      <c r="O30" s="2649">
        <f t="shared" si="2"/>
        <v>15614.4</v>
      </c>
      <c r="P30" s="2652"/>
      <c r="V30" s="2653"/>
    </row>
    <row r="31" spans="1:47" ht="12.75" customHeight="1" x14ac:dyDescent="0.2">
      <c r="A31" s="2654">
        <v>4</v>
      </c>
      <c r="B31" s="2654">
        <v>0.45</v>
      </c>
      <c r="C31" s="2655">
        <v>1</v>
      </c>
      <c r="D31" s="2656">
        <v>16000</v>
      </c>
      <c r="E31" s="2657">
        <f t="shared" si="0"/>
        <v>15614.4</v>
      </c>
      <c r="F31" s="2658">
        <v>36</v>
      </c>
      <c r="G31" s="2655">
        <v>8.4499999999999993</v>
      </c>
      <c r="H31" s="2655">
        <v>9</v>
      </c>
      <c r="I31" s="2656">
        <v>16000</v>
      </c>
      <c r="J31" s="2657">
        <f t="shared" si="1"/>
        <v>15614.4</v>
      </c>
      <c r="K31" s="2658">
        <v>68</v>
      </c>
      <c r="L31" s="2655">
        <v>16.45</v>
      </c>
      <c r="M31" s="2655">
        <v>17</v>
      </c>
      <c r="N31" s="2656">
        <v>16000</v>
      </c>
      <c r="O31" s="2657">
        <f t="shared" si="2"/>
        <v>15614.4</v>
      </c>
      <c r="P31" s="2659"/>
    </row>
    <row r="32" spans="1:47" ht="12.75" customHeight="1" x14ac:dyDescent="0.2">
      <c r="A32" s="2660">
        <v>5</v>
      </c>
      <c r="B32" s="2661">
        <v>1</v>
      </c>
      <c r="C32" s="2662">
        <v>1.1499999999999999</v>
      </c>
      <c r="D32" s="2663">
        <v>16000</v>
      </c>
      <c r="E32" s="2664">
        <f t="shared" si="0"/>
        <v>15614.4</v>
      </c>
      <c r="F32" s="2665">
        <v>37</v>
      </c>
      <c r="G32" s="2661">
        <v>9</v>
      </c>
      <c r="H32" s="2661">
        <v>9.15</v>
      </c>
      <c r="I32" s="2663">
        <v>16000</v>
      </c>
      <c r="J32" s="2664">
        <f t="shared" si="1"/>
        <v>15614.4</v>
      </c>
      <c r="K32" s="2665">
        <v>69</v>
      </c>
      <c r="L32" s="2661">
        <v>17</v>
      </c>
      <c r="M32" s="2661">
        <v>17.149999999999999</v>
      </c>
      <c r="N32" s="2663">
        <v>16000</v>
      </c>
      <c r="O32" s="2664">
        <f t="shared" si="2"/>
        <v>15614.4</v>
      </c>
      <c r="P32" s="2666"/>
      <c r="AQ32" s="2663"/>
    </row>
    <row r="33" spans="1:16" ht="12.75" customHeight="1" x14ac:dyDescent="0.2">
      <c r="A33" s="2667">
        <v>6</v>
      </c>
      <c r="B33" s="2668">
        <v>1.1499999999999999</v>
      </c>
      <c r="C33" s="2669">
        <v>1.3</v>
      </c>
      <c r="D33" s="2670">
        <v>16000</v>
      </c>
      <c r="E33" s="2671">
        <f t="shared" si="0"/>
        <v>15614.4</v>
      </c>
      <c r="F33" s="2672">
        <v>38</v>
      </c>
      <c r="G33" s="2669">
        <v>9.15</v>
      </c>
      <c r="H33" s="2669">
        <v>9.3000000000000007</v>
      </c>
      <c r="I33" s="2670">
        <v>16000</v>
      </c>
      <c r="J33" s="2671">
        <f t="shared" si="1"/>
        <v>15614.4</v>
      </c>
      <c r="K33" s="2672">
        <v>70</v>
      </c>
      <c r="L33" s="2669">
        <v>17.149999999999999</v>
      </c>
      <c r="M33" s="2669">
        <v>17.3</v>
      </c>
      <c r="N33" s="2670">
        <v>16000</v>
      </c>
      <c r="O33" s="2671">
        <f t="shared" si="2"/>
        <v>15614.4</v>
      </c>
      <c r="P33" s="2673"/>
    </row>
    <row r="34" spans="1:16" x14ac:dyDescent="0.2">
      <c r="A34" s="2674">
        <v>7</v>
      </c>
      <c r="B34" s="2675">
        <v>1.3</v>
      </c>
      <c r="C34" s="2676">
        <v>1.45</v>
      </c>
      <c r="D34" s="2677">
        <v>16000</v>
      </c>
      <c r="E34" s="2678">
        <f t="shared" si="0"/>
        <v>15614.4</v>
      </c>
      <c r="F34" s="2679">
        <v>39</v>
      </c>
      <c r="G34" s="2680">
        <v>9.3000000000000007</v>
      </c>
      <c r="H34" s="2680">
        <v>9.4499999999999993</v>
      </c>
      <c r="I34" s="2677">
        <v>16000</v>
      </c>
      <c r="J34" s="2678">
        <f t="shared" si="1"/>
        <v>15614.4</v>
      </c>
      <c r="K34" s="2679">
        <v>71</v>
      </c>
      <c r="L34" s="2680">
        <v>17.3</v>
      </c>
      <c r="M34" s="2680">
        <v>17.45</v>
      </c>
      <c r="N34" s="2677">
        <v>16000</v>
      </c>
      <c r="O34" s="2678">
        <f t="shared" si="2"/>
        <v>15614.4</v>
      </c>
      <c r="P34" s="2681"/>
    </row>
    <row r="35" spans="1:16" x14ac:dyDescent="0.2">
      <c r="A35" s="2682">
        <v>8</v>
      </c>
      <c r="B35" s="2682">
        <v>1.45</v>
      </c>
      <c r="C35" s="2683">
        <v>2</v>
      </c>
      <c r="D35" s="2684">
        <v>16000</v>
      </c>
      <c r="E35" s="2685">
        <f t="shared" si="0"/>
        <v>15614.4</v>
      </c>
      <c r="F35" s="2686">
        <v>40</v>
      </c>
      <c r="G35" s="2683">
        <v>9.4499999999999993</v>
      </c>
      <c r="H35" s="2683">
        <v>10</v>
      </c>
      <c r="I35" s="2684">
        <v>16000</v>
      </c>
      <c r="J35" s="2685">
        <f t="shared" si="1"/>
        <v>15614.4</v>
      </c>
      <c r="K35" s="2686">
        <v>72</v>
      </c>
      <c r="L35" s="2687">
        <v>17.45</v>
      </c>
      <c r="M35" s="2683">
        <v>18</v>
      </c>
      <c r="N35" s="2684">
        <v>16000</v>
      </c>
      <c r="O35" s="2685">
        <f t="shared" si="2"/>
        <v>15614.4</v>
      </c>
      <c r="P35" s="2688"/>
    </row>
    <row r="36" spans="1:16" x14ac:dyDescent="0.2">
      <c r="A36" s="2689">
        <v>9</v>
      </c>
      <c r="B36" s="2690">
        <v>2</v>
      </c>
      <c r="C36" s="2691">
        <v>2.15</v>
      </c>
      <c r="D36" s="2692">
        <v>16000</v>
      </c>
      <c r="E36" s="2693">
        <f t="shared" si="0"/>
        <v>15614.4</v>
      </c>
      <c r="F36" s="2694">
        <v>41</v>
      </c>
      <c r="G36" s="2695">
        <v>10</v>
      </c>
      <c r="H36" s="2696">
        <v>10.15</v>
      </c>
      <c r="I36" s="2692">
        <v>16000</v>
      </c>
      <c r="J36" s="2693">
        <f t="shared" si="1"/>
        <v>15614.4</v>
      </c>
      <c r="K36" s="2694">
        <v>73</v>
      </c>
      <c r="L36" s="2696">
        <v>18</v>
      </c>
      <c r="M36" s="2695">
        <v>18.149999999999999</v>
      </c>
      <c r="N36" s="2692">
        <v>16000</v>
      </c>
      <c r="O36" s="2693">
        <f t="shared" si="2"/>
        <v>15614.4</v>
      </c>
      <c r="P36" s="2697"/>
    </row>
    <row r="37" spans="1:16" x14ac:dyDescent="0.2">
      <c r="A37" s="2698">
        <v>10</v>
      </c>
      <c r="B37" s="2698">
        <v>2.15</v>
      </c>
      <c r="C37" s="2699">
        <v>2.2999999999999998</v>
      </c>
      <c r="D37" s="2700">
        <v>16000</v>
      </c>
      <c r="E37" s="2701">
        <f t="shared" si="0"/>
        <v>15614.4</v>
      </c>
      <c r="F37" s="2702">
        <v>42</v>
      </c>
      <c r="G37" s="2699">
        <v>10.15</v>
      </c>
      <c r="H37" s="2703">
        <v>10.3</v>
      </c>
      <c r="I37" s="2700">
        <v>16000</v>
      </c>
      <c r="J37" s="2701">
        <f t="shared" si="1"/>
        <v>15614.4</v>
      </c>
      <c r="K37" s="2702">
        <v>74</v>
      </c>
      <c r="L37" s="2703">
        <v>18.149999999999999</v>
      </c>
      <c r="M37" s="2699">
        <v>18.3</v>
      </c>
      <c r="N37" s="2700">
        <v>16000</v>
      </c>
      <c r="O37" s="2701">
        <f t="shared" si="2"/>
        <v>15614.4</v>
      </c>
      <c r="P37" s="2704"/>
    </row>
    <row r="38" spans="1:16" x14ac:dyDescent="0.2">
      <c r="A38" s="2705">
        <v>11</v>
      </c>
      <c r="B38" s="2706">
        <v>2.2999999999999998</v>
      </c>
      <c r="C38" s="2707">
        <v>2.4500000000000002</v>
      </c>
      <c r="D38" s="2708">
        <v>16000</v>
      </c>
      <c r="E38" s="2709">
        <f t="shared" si="0"/>
        <v>15614.4</v>
      </c>
      <c r="F38" s="2710">
        <v>43</v>
      </c>
      <c r="G38" s="2711">
        <v>10.3</v>
      </c>
      <c r="H38" s="2712">
        <v>10.45</v>
      </c>
      <c r="I38" s="2708">
        <v>16000</v>
      </c>
      <c r="J38" s="2709">
        <f t="shared" si="1"/>
        <v>15614.4</v>
      </c>
      <c r="K38" s="2710">
        <v>75</v>
      </c>
      <c r="L38" s="2712">
        <v>18.3</v>
      </c>
      <c r="M38" s="2711">
        <v>18.45</v>
      </c>
      <c r="N38" s="2708">
        <v>16000</v>
      </c>
      <c r="O38" s="2709">
        <f t="shared" si="2"/>
        <v>15614.4</v>
      </c>
      <c r="P38" s="2713"/>
    </row>
    <row r="39" spans="1:16" x14ac:dyDescent="0.2">
      <c r="A39" s="2714">
        <v>12</v>
      </c>
      <c r="B39" s="2714">
        <v>2.4500000000000002</v>
      </c>
      <c r="C39" s="2715">
        <v>3</v>
      </c>
      <c r="D39" s="2716">
        <v>16000</v>
      </c>
      <c r="E39" s="2717">
        <f t="shared" si="0"/>
        <v>15614.4</v>
      </c>
      <c r="F39" s="2718">
        <v>44</v>
      </c>
      <c r="G39" s="2715">
        <v>10.45</v>
      </c>
      <c r="H39" s="2719">
        <v>11</v>
      </c>
      <c r="I39" s="2716">
        <v>16000</v>
      </c>
      <c r="J39" s="2717">
        <f t="shared" si="1"/>
        <v>15614.4</v>
      </c>
      <c r="K39" s="2718">
        <v>76</v>
      </c>
      <c r="L39" s="2719">
        <v>18.45</v>
      </c>
      <c r="M39" s="2715">
        <v>19</v>
      </c>
      <c r="N39" s="2716">
        <v>16000</v>
      </c>
      <c r="O39" s="2717">
        <f t="shared" si="2"/>
        <v>15614.4</v>
      </c>
      <c r="P39" s="2720"/>
    </row>
    <row r="40" spans="1:16" x14ac:dyDescent="0.2">
      <c r="A40" s="2721">
        <v>13</v>
      </c>
      <c r="B40" s="2722">
        <v>3</v>
      </c>
      <c r="C40" s="2723">
        <v>3.15</v>
      </c>
      <c r="D40" s="2724">
        <v>16000</v>
      </c>
      <c r="E40" s="2725">
        <f t="shared" si="0"/>
        <v>15614.4</v>
      </c>
      <c r="F40" s="2726">
        <v>45</v>
      </c>
      <c r="G40" s="2727">
        <v>11</v>
      </c>
      <c r="H40" s="2728">
        <v>11.15</v>
      </c>
      <c r="I40" s="2724">
        <v>16000</v>
      </c>
      <c r="J40" s="2725">
        <f t="shared" si="1"/>
        <v>15614.4</v>
      </c>
      <c r="K40" s="2726">
        <v>77</v>
      </c>
      <c r="L40" s="2728">
        <v>19</v>
      </c>
      <c r="M40" s="2727">
        <v>19.149999999999999</v>
      </c>
      <c r="N40" s="2724">
        <v>16000</v>
      </c>
      <c r="O40" s="2725">
        <f t="shared" si="2"/>
        <v>15614.4</v>
      </c>
      <c r="P40" s="2729"/>
    </row>
    <row r="41" spans="1:16" x14ac:dyDescent="0.2">
      <c r="A41" s="2730">
        <v>14</v>
      </c>
      <c r="B41" s="2730">
        <v>3.15</v>
      </c>
      <c r="C41" s="2731">
        <v>3.3</v>
      </c>
      <c r="D41" s="2732">
        <v>16000</v>
      </c>
      <c r="E41" s="2733">
        <f t="shared" si="0"/>
        <v>15614.4</v>
      </c>
      <c r="F41" s="2734">
        <v>46</v>
      </c>
      <c r="G41" s="2735">
        <v>11.15</v>
      </c>
      <c r="H41" s="2731">
        <v>11.3</v>
      </c>
      <c r="I41" s="2732">
        <v>16000</v>
      </c>
      <c r="J41" s="2733">
        <f t="shared" si="1"/>
        <v>15614.4</v>
      </c>
      <c r="K41" s="2734">
        <v>78</v>
      </c>
      <c r="L41" s="2731">
        <v>19.149999999999999</v>
      </c>
      <c r="M41" s="2735">
        <v>19.3</v>
      </c>
      <c r="N41" s="2732">
        <v>16000</v>
      </c>
      <c r="O41" s="2733">
        <f t="shared" si="2"/>
        <v>15614.4</v>
      </c>
      <c r="P41" s="2736"/>
    </row>
    <row r="42" spans="1:16" x14ac:dyDescent="0.2">
      <c r="A42" s="2737">
        <v>15</v>
      </c>
      <c r="B42" s="2738">
        <v>3.3</v>
      </c>
      <c r="C42" s="2739">
        <v>3.45</v>
      </c>
      <c r="D42" s="2740">
        <v>16000</v>
      </c>
      <c r="E42" s="2741">
        <f t="shared" si="0"/>
        <v>15614.4</v>
      </c>
      <c r="F42" s="2742">
        <v>47</v>
      </c>
      <c r="G42" s="2743">
        <v>11.3</v>
      </c>
      <c r="H42" s="2744">
        <v>11.45</v>
      </c>
      <c r="I42" s="2740">
        <v>16000</v>
      </c>
      <c r="J42" s="2741">
        <f t="shared" si="1"/>
        <v>15614.4</v>
      </c>
      <c r="K42" s="2742">
        <v>79</v>
      </c>
      <c r="L42" s="2744">
        <v>19.3</v>
      </c>
      <c r="M42" s="2743">
        <v>19.45</v>
      </c>
      <c r="N42" s="2740">
        <v>16000</v>
      </c>
      <c r="O42" s="2741">
        <f t="shared" si="2"/>
        <v>15614.4</v>
      </c>
      <c r="P42" s="2745"/>
    </row>
    <row r="43" spans="1:16" x14ac:dyDescent="0.2">
      <c r="A43" s="2746">
        <v>16</v>
      </c>
      <c r="B43" s="2746">
        <v>3.45</v>
      </c>
      <c r="C43" s="2747">
        <v>4</v>
      </c>
      <c r="D43" s="2748">
        <v>16000</v>
      </c>
      <c r="E43" s="2749">
        <f t="shared" si="0"/>
        <v>15614.4</v>
      </c>
      <c r="F43" s="2750">
        <v>48</v>
      </c>
      <c r="G43" s="2751">
        <v>11.45</v>
      </c>
      <c r="H43" s="2747">
        <v>12</v>
      </c>
      <c r="I43" s="2748">
        <v>16000</v>
      </c>
      <c r="J43" s="2749">
        <f t="shared" si="1"/>
        <v>15614.4</v>
      </c>
      <c r="K43" s="2750">
        <v>80</v>
      </c>
      <c r="L43" s="2747">
        <v>19.45</v>
      </c>
      <c r="M43" s="2747">
        <v>20</v>
      </c>
      <c r="N43" s="2748">
        <v>16000</v>
      </c>
      <c r="O43" s="2749">
        <f t="shared" si="2"/>
        <v>15614.4</v>
      </c>
      <c r="P43" s="2752"/>
    </row>
    <row r="44" spans="1:16" x14ac:dyDescent="0.2">
      <c r="A44" s="2753">
        <v>17</v>
      </c>
      <c r="B44" s="2754">
        <v>4</v>
      </c>
      <c r="C44" s="2755">
        <v>4.1500000000000004</v>
      </c>
      <c r="D44" s="2756">
        <v>16000</v>
      </c>
      <c r="E44" s="2757">
        <f t="shared" si="0"/>
        <v>15614.4</v>
      </c>
      <c r="F44" s="2758">
        <v>49</v>
      </c>
      <c r="G44" s="2759">
        <v>12</v>
      </c>
      <c r="H44" s="2760">
        <v>12.15</v>
      </c>
      <c r="I44" s="2756">
        <v>16000</v>
      </c>
      <c r="J44" s="2757">
        <f t="shared" si="1"/>
        <v>15614.4</v>
      </c>
      <c r="K44" s="2758">
        <v>81</v>
      </c>
      <c r="L44" s="2760">
        <v>20</v>
      </c>
      <c r="M44" s="2759">
        <v>20.149999999999999</v>
      </c>
      <c r="N44" s="2756">
        <v>16000</v>
      </c>
      <c r="O44" s="2757">
        <f t="shared" si="2"/>
        <v>15614.4</v>
      </c>
      <c r="P44" s="2761"/>
    </row>
    <row r="45" spans="1:16" x14ac:dyDescent="0.2">
      <c r="A45" s="2762">
        <v>18</v>
      </c>
      <c r="B45" s="2762">
        <v>4.1500000000000004</v>
      </c>
      <c r="C45" s="2763">
        <v>4.3</v>
      </c>
      <c r="D45" s="2764">
        <v>16000</v>
      </c>
      <c r="E45" s="2765">
        <f t="shared" si="0"/>
        <v>15614.4</v>
      </c>
      <c r="F45" s="2766">
        <v>50</v>
      </c>
      <c r="G45" s="2767">
        <v>12.15</v>
      </c>
      <c r="H45" s="2763">
        <v>12.3</v>
      </c>
      <c r="I45" s="2764">
        <v>16000</v>
      </c>
      <c r="J45" s="2765">
        <f t="shared" si="1"/>
        <v>15614.4</v>
      </c>
      <c r="K45" s="2766">
        <v>82</v>
      </c>
      <c r="L45" s="2763">
        <v>20.149999999999999</v>
      </c>
      <c r="M45" s="2767">
        <v>20.3</v>
      </c>
      <c r="N45" s="2764">
        <v>16000</v>
      </c>
      <c r="O45" s="2765">
        <f t="shared" si="2"/>
        <v>15614.4</v>
      </c>
      <c r="P45" s="2768"/>
    </row>
    <row r="46" spans="1:16" x14ac:dyDescent="0.2">
      <c r="A46" s="2769">
        <v>19</v>
      </c>
      <c r="B46" s="2770">
        <v>4.3</v>
      </c>
      <c r="C46" s="2771">
        <v>4.45</v>
      </c>
      <c r="D46" s="2772">
        <v>16000</v>
      </c>
      <c r="E46" s="2773">
        <f t="shared" si="0"/>
        <v>15614.4</v>
      </c>
      <c r="F46" s="2774">
        <v>51</v>
      </c>
      <c r="G46" s="2775">
        <v>12.3</v>
      </c>
      <c r="H46" s="2776">
        <v>12.45</v>
      </c>
      <c r="I46" s="2772">
        <v>16000</v>
      </c>
      <c r="J46" s="2773">
        <f t="shared" si="1"/>
        <v>15614.4</v>
      </c>
      <c r="K46" s="2774">
        <v>83</v>
      </c>
      <c r="L46" s="2776">
        <v>20.3</v>
      </c>
      <c r="M46" s="2775">
        <v>20.45</v>
      </c>
      <c r="N46" s="2772">
        <v>16000</v>
      </c>
      <c r="O46" s="2773">
        <f t="shared" si="2"/>
        <v>15614.4</v>
      </c>
      <c r="P46" s="2777"/>
    </row>
    <row r="47" spans="1:16" x14ac:dyDescent="0.2">
      <c r="A47" s="2778">
        <v>20</v>
      </c>
      <c r="B47" s="2778">
        <v>4.45</v>
      </c>
      <c r="C47" s="2779">
        <v>5</v>
      </c>
      <c r="D47" s="2780">
        <v>16000</v>
      </c>
      <c r="E47" s="2781">
        <f t="shared" si="0"/>
        <v>15614.4</v>
      </c>
      <c r="F47" s="2782">
        <v>52</v>
      </c>
      <c r="G47" s="2783">
        <v>12.45</v>
      </c>
      <c r="H47" s="2779">
        <v>13</v>
      </c>
      <c r="I47" s="2780">
        <v>16000</v>
      </c>
      <c r="J47" s="2781">
        <f t="shared" si="1"/>
        <v>15614.4</v>
      </c>
      <c r="K47" s="2782">
        <v>84</v>
      </c>
      <c r="L47" s="2779">
        <v>20.45</v>
      </c>
      <c r="M47" s="2783">
        <v>21</v>
      </c>
      <c r="N47" s="2780">
        <v>16000</v>
      </c>
      <c r="O47" s="2781">
        <f t="shared" si="2"/>
        <v>15614.4</v>
      </c>
      <c r="P47" s="2784"/>
    </row>
    <row r="48" spans="1:16" x14ac:dyDescent="0.2">
      <c r="A48" s="2785">
        <v>21</v>
      </c>
      <c r="B48" s="2786">
        <v>5</v>
      </c>
      <c r="C48" s="2787">
        <v>5.15</v>
      </c>
      <c r="D48" s="2788">
        <v>16000</v>
      </c>
      <c r="E48" s="2789">
        <f t="shared" si="0"/>
        <v>15614.4</v>
      </c>
      <c r="F48" s="2790">
        <v>53</v>
      </c>
      <c r="G48" s="2786">
        <v>13</v>
      </c>
      <c r="H48" s="2791">
        <v>13.15</v>
      </c>
      <c r="I48" s="2788">
        <v>16000</v>
      </c>
      <c r="J48" s="2789">
        <f t="shared" si="1"/>
        <v>15614.4</v>
      </c>
      <c r="K48" s="2790">
        <v>85</v>
      </c>
      <c r="L48" s="2791">
        <v>21</v>
      </c>
      <c r="M48" s="2786">
        <v>21.15</v>
      </c>
      <c r="N48" s="2788">
        <v>16000</v>
      </c>
      <c r="O48" s="2789">
        <f t="shared" si="2"/>
        <v>15614.4</v>
      </c>
      <c r="P48" s="2792"/>
    </row>
    <row r="49" spans="1:17" x14ac:dyDescent="0.2">
      <c r="A49" s="2793">
        <v>22</v>
      </c>
      <c r="B49" s="2794">
        <v>5.15</v>
      </c>
      <c r="C49" s="2795">
        <v>5.3</v>
      </c>
      <c r="D49" s="2796">
        <v>16000</v>
      </c>
      <c r="E49" s="2797">
        <f t="shared" si="0"/>
        <v>15614.4</v>
      </c>
      <c r="F49" s="2798">
        <v>54</v>
      </c>
      <c r="G49" s="2799">
        <v>13.15</v>
      </c>
      <c r="H49" s="2795">
        <v>13.3</v>
      </c>
      <c r="I49" s="2796">
        <v>16000</v>
      </c>
      <c r="J49" s="2797">
        <f t="shared" si="1"/>
        <v>15614.4</v>
      </c>
      <c r="K49" s="2798">
        <v>86</v>
      </c>
      <c r="L49" s="2795">
        <v>21.15</v>
      </c>
      <c r="M49" s="2799">
        <v>21.3</v>
      </c>
      <c r="N49" s="2796">
        <v>16000</v>
      </c>
      <c r="O49" s="2797">
        <f t="shared" si="2"/>
        <v>15614.4</v>
      </c>
      <c r="P49" s="2800"/>
    </row>
    <row r="50" spans="1:17" x14ac:dyDescent="0.2">
      <c r="A50" s="2801">
        <v>23</v>
      </c>
      <c r="B50" s="2802">
        <v>5.3</v>
      </c>
      <c r="C50" s="2803">
        <v>5.45</v>
      </c>
      <c r="D50" s="2804">
        <v>16000</v>
      </c>
      <c r="E50" s="2805">
        <f t="shared" si="0"/>
        <v>15614.4</v>
      </c>
      <c r="F50" s="2806">
        <v>55</v>
      </c>
      <c r="G50" s="2802">
        <v>13.3</v>
      </c>
      <c r="H50" s="2807">
        <v>13.45</v>
      </c>
      <c r="I50" s="2804">
        <v>16000</v>
      </c>
      <c r="J50" s="2805">
        <f t="shared" si="1"/>
        <v>15614.4</v>
      </c>
      <c r="K50" s="2806">
        <v>87</v>
      </c>
      <c r="L50" s="2807">
        <v>21.3</v>
      </c>
      <c r="M50" s="2802">
        <v>21.45</v>
      </c>
      <c r="N50" s="2804">
        <v>16000</v>
      </c>
      <c r="O50" s="2805">
        <f t="shared" si="2"/>
        <v>15614.4</v>
      </c>
      <c r="P50" s="2808"/>
    </row>
    <row r="51" spans="1:17" x14ac:dyDescent="0.2">
      <c r="A51" s="2809">
        <v>24</v>
      </c>
      <c r="B51" s="2810">
        <v>5.45</v>
      </c>
      <c r="C51" s="2811">
        <v>6</v>
      </c>
      <c r="D51" s="2812">
        <v>16000</v>
      </c>
      <c r="E51" s="2813">
        <f t="shared" si="0"/>
        <v>15614.4</v>
      </c>
      <c r="F51" s="2814">
        <v>56</v>
      </c>
      <c r="G51" s="2815">
        <v>13.45</v>
      </c>
      <c r="H51" s="2811">
        <v>14</v>
      </c>
      <c r="I51" s="2812">
        <v>16000</v>
      </c>
      <c r="J51" s="2813">
        <f t="shared" si="1"/>
        <v>15614.4</v>
      </c>
      <c r="K51" s="2814">
        <v>88</v>
      </c>
      <c r="L51" s="2811">
        <v>21.45</v>
      </c>
      <c r="M51" s="2815">
        <v>22</v>
      </c>
      <c r="N51" s="2812">
        <v>16000</v>
      </c>
      <c r="O51" s="2813">
        <f t="shared" si="2"/>
        <v>15614.4</v>
      </c>
      <c r="P51" s="2816"/>
    </row>
    <row r="52" spans="1:17" x14ac:dyDescent="0.2">
      <c r="A52" s="2817">
        <v>25</v>
      </c>
      <c r="B52" s="2818">
        <v>6</v>
      </c>
      <c r="C52" s="2819">
        <v>6.15</v>
      </c>
      <c r="D52" s="2820">
        <v>16000</v>
      </c>
      <c r="E52" s="2821">
        <f t="shared" si="0"/>
        <v>15614.4</v>
      </c>
      <c r="F52" s="2822">
        <v>57</v>
      </c>
      <c r="G52" s="2818">
        <v>14</v>
      </c>
      <c r="H52" s="2823">
        <v>14.15</v>
      </c>
      <c r="I52" s="2820">
        <v>16000</v>
      </c>
      <c r="J52" s="2821">
        <f t="shared" si="1"/>
        <v>15614.4</v>
      </c>
      <c r="K52" s="2822">
        <v>89</v>
      </c>
      <c r="L52" s="2823">
        <v>22</v>
      </c>
      <c r="M52" s="2818">
        <v>22.15</v>
      </c>
      <c r="N52" s="2820">
        <v>16000</v>
      </c>
      <c r="O52" s="2821">
        <f t="shared" si="2"/>
        <v>15614.4</v>
      </c>
      <c r="P52" s="2824"/>
    </row>
    <row r="53" spans="1:17" x14ac:dyDescent="0.2">
      <c r="A53" s="2825">
        <v>26</v>
      </c>
      <c r="B53" s="2826">
        <v>6.15</v>
      </c>
      <c r="C53" s="2827">
        <v>6.3</v>
      </c>
      <c r="D53" s="2828">
        <v>16000</v>
      </c>
      <c r="E53" s="2829">
        <f t="shared" si="0"/>
        <v>15614.4</v>
      </c>
      <c r="F53" s="2830">
        <v>58</v>
      </c>
      <c r="G53" s="2831">
        <v>14.15</v>
      </c>
      <c r="H53" s="2827">
        <v>14.3</v>
      </c>
      <c r="I53" s="2828">
        <v>16000</v>
      </c>
      <c r="J53" s="2829">
        <f t="shared" si="1"/>
        <v>15614.4</v>
      </c>
      <c r="K53" s="2830">
        <v>90</v>
      </c>
      <c r="L53" s="2827">
        <v>22.15</v>
      </c>
      <c r="M53" s="2831">
        <v>22.3</v>
      </c>
      <c r="N53" s="2828">
        <v>16000</v>
      </c>
      <c r="O53" s="2829">
        <f t="shared" si="2"/>
        <v>15614.4</v>
      </c>
      <c r="P53" s="2832"/>
    </row>
    <row r="54" spans="1:17" x14ac:dyDescent="0.2">
      <c r="A54" s="2833">
        <v>27</v>
      </c>
      <c r="B54" s="2834">
        <v>6.3</v>
      </c>
      <c r="C54" s="2835">
        <v>6.45</v>
      </c>
      <c r="D54" s="2836">
        <v>16000</v>
      </c>
      <c r="E54" s="2837">
        <f t="shared" si="0"/>
        <v>15614.4</v>
      </c>
      <c r="F54" s="2838">
        <v>59</v>
      </c>
      <c r="G54" s="2834">
        <v>14.3</v>
      </c>
      <c r="H54" s="2839">
        <v>14.45</v>
      </c>
      <c r="I54" s="2836">
        <v>16000</v>
      </c>
      <c r="J54" s="2837">
        <f t="shared" si="1"/>
        <v>15614.4</v>
      </c>
      <c r="K54" s="2838">
        <v>91</v>
      </c>
      <c r="L54" s="2839">
        <v>22.3</v>
      </c>
      <c r="M54" s="2834">
        <v>22.45</v>
      </c>
      <c r="N54" s="2836">
        <v>16000</v>
      </c>
      <c r="O54" s="2837">
        <f t="shared" si="2"/>
        <v>15614.4</v>
      </c>
      <c r="P54" s="2840"/>
    </row>
    <row r="55" spans="1:17" x14ac:dyDescent="0.2">
      <c r="A55" s="2841">
        <v>28</v>
      </c>
      <c r="B55" s="2842">
        <v>6.45</v>
      </c>
      <c r="C55" s="2843">
        <v>7</v>
      </c>
      <c r="D55" s="2844">
        <v>16000</v>
      </c>
      <c r="E55" s="2845">
        <f t="shared" si="0"/>
        <v>15614.4</v>
      </c>
      <c r="F55" s="2846">
        <v>60</v>
      </c>
      <c r="G55" s="2847">
        <v>14.45</v>
      </c>
      <c r="H55" s="2847">
        <v>15</v>
      </c>
      <c r="I55" s="2844">
        <v>16000</v>
      </c>
      <c r="J55" s="2845">
        <f t="shared" si="1"/>
        <v>15614.4</v>
      </c>
      <c r="K55" s="2846">
        <v>92</v>
      </c>
      <c r="L55" s="2843">
        <v>22.45</v>
      </c>
      <c r="M55" s="2847">
        <v>23</v>
      </c>
      <c r="N55" s="2844">
        <v>16000</v>
      </c>
      <c r="O55" s="2845">
        <f t="shared" si="2"/>
        <v>15614.4</v>
      </c>
      <c r="P55" s="2848"/>
    </row>
    <row r="56" spans="1:17" x14ac:dyDescent="0.2">
      <c r="A56" s="2849">
        <v>29</v>
      </c>
      <c r="B56" s="2850">
        <v>7</v>
      </c>
      <c r="C56" s="2851">
        <v>7.15</v>
      </c>
      <c r="D56" s="2852">
        <v>16000</v>
      </c>
      <c r="E56" s="2853">
        <f t="shared" si="0"/>
        <v>15614.4</v>
      </c>
      <c r="F56" s="2854">
        <v>61</v>
      </c>
      <c r="G56" s="2850">
        <v>15</v>
      </c>
      <c r="H56" s="2850">
        <v>15.15</v>
      </c>
      <c r="I56" s="2852">
        <v>16000</v>
      </c>
      <c r="J56" s="2853">
        <f t="shared" si="1"/>
        <v>15614.4</v>
      </c>
      <c r="K56" s="2854">
        <v>93</v>
      </c>
      <c r="L56" s="2855">
        <v>23</v>
      </c>
      <c r="M56" s="2850">
        <v>23.15</v>
      </c>
      <c r="N56" s="2852">
        <v>16000</v>
      </c>
      <c r="O56" s="2853">
        <f t="shared" si="2"/>
        <v>15614.4</v>
      </c>
      <c r="P56" s="2856"/>
    </row>
    <row r="57" spans="1:17" x14ac:dyDescent="0.2">
      <c r="A57" s="2857">
        <v>30</v>
      </c>
      <c r="B57" s="2858">
        <v>7.15</v>
      </c>
      <c r="C57" s="2859">
        <v>7.3</v>
      </c>
      <c r="D57" s="2860">
        <v>16000</v>
      </c>
      <c r="E57" s="2861">
        <f t="shared" si="0"/>
        <v>15614.4</v>
      </c>
      <c r="F57" s="2862">
        <v>62</v>
      </c>
      <c r="G57" s="2863">
        <v>15.15</v>
      </c>
      <c r="H57" s="2863">
        <v>15.3</v>
      </c>
      <c r="I57" s="2860">
        <v>16000</v>
      </c>
      <c r="J57" s="2861">
        <f t="shared" si="1"/>
        <v>15614.4</v>
      </c>
      <c r="K57" s="2862">
        <v>94</v>
      </c>
      <c r="L57" s="2863">
        <v>23.15</v>
      </c>
      <c r="M57" s="2863">
        <v>23.3</v>
      </c>
      <c r="N57" s="2860">
        <v>16000</v>
      </c>
      <c r="O57" s="2861">
        <f t="shared" si="2"/>
        <v>15614.4</v>
      </c>
      <c r="P57" s="2864"/>
    </row>
    <row r="58" spans="1:17" x14ac:dyDescent="0.2">
      <c r="A58" s="2865">
        <v>31</v>
      </c>
      <c r="B58" s="2866">
        <v>7.3</v>
      </c>
      <c r="C58" s="2867">
        <v>7.45</v>
      </c>
      <c r="D58" s="2868">
        <v>16000</v>
      </c>
      <c r="E58" s="2869">
        <f t="shared" si="0"/>
        <v>15614.4</v>
      </c>
      <c r="F58" s="2870">
        <v>63</v>
      </c>
      <c r="G58" s="2866">
        <v>15.3</v>
      </c>
      <c r="H58" s="2866">
        <v>15.45</v>
      </c>
      <c r="I58" s="2868">
        <v>16000</v>
      </c>
      <c r="J58" s="2869">
        <f t="shared" si="1"/>
        <v>15614.4</v>
      </c>
      <c r="K58" s="2870">
        <v>95</v>
      </c>
      <c r="L58" s="2866">
        <v>23.3</v>
      </c>
      <c r="M58" s="2866">
        <v>23.45</v>
      </c>
      <c r="N58" s="2868">
        <v>16000</v>
      </c>
      <c r="O58" s="2869">
        <f t="shared" si="2"/>
        <v>15614.4</v>
      </c>
      <c r="P58" s="2871"/>
    </row>
    <row r="59" spans="1:17" x14ac:dyDescent="0.2">
      <c r="A59" s="2872">
        <v>32</v>
      </c>
      <c r="B59" s="2873">
        <v>7.45</v>
      </c>
      <c r="C59" s="2874">
        <v>8</v>
      </c>
      <c r="D59" s="2875">
        <v>16000</v>
      </c>
      <c r="E59" s="2876">
        <f t="shared" si="0"/>
        <v>15614.4</v>
      </c>
      <c r="F59" s="2877">
        <v>64</v>
      </c>
      <c r="G59" s="2878">
        <v>15.45</v>
      </c>
      <c r="H59" s="2878">
        <v>16</v>
      </c>
      <c r="I59" s="2875">
        <v>16000</v>
      </c>
      <c r="J59" s="2876">
        <f t="shared" si="1"/>
        <v>15614.4</v>
      </c>
      <c r="K59" s="2877">
        <v>96</v>
      </c>
      <c r="L59" s="2878">
        <v>23.45</v>
      </c>
      <c r="M59" s="2878">
        <v>24</v>
      </c>
      <c r="N59" s="2875">
        <v>16000</v>
      </c>
      <c r="O59" s="2876">
        <f t="shared" si="2"/>
        <v>15614.4</v>
      </c>
      <c r="P59" s="2879"/>
      <c r="Q59">
        <f>AVERAGE(D28:D59,I28:I59,N28:N59)/1000</f>
        <v>16</v>
      </c>
    </row>
    <row r="60" spans="1:17" x14ac:dyDescent="0.2">
      <c r="A60" s="2880" t="s">
        <v>27</v>
      </c>
      <c r="B60" s="2881"/>
      <c r="C60" s="2881"/>
      <c r="D60" s="2882">
        <f>SUM(D28:D59)</f>
        <v>512000</v>
      </c>
      <c r="E60" s="2883">
        <f>SUM(E28:E59)</f>
        <v>499660.80000000028</v>
      </c>
      <c r="F60" s="2881"/>
      <c r="G60" s="2881"/>
      <c r="H60" s="2881"/>
      <c r="I60" s="2882">
        <f>SUM(I28:I59)</f>
        <v>512000</v>
      </c>
      <c r="J60" s="2883">
        <f>SUM(J28:J59)</f>
        <v>499660.80000000028</v>
      </c>
      <c r="K60" s="2881"/>
      <c r="L60" s="2881"/>
      <c r="M60" s="2881"/>
      <c r="N60" s="2881">
        <f>SUM(N28:N59)</f>
        <v>512000</v>
      </c>
      <c r="O60" s="2883">
        <f>SUM(O28:O59)</f>
        <v>499660.80000000028</v>
      </c>
      <c r="P60" s="2884"/>
    </row>
    <row r="64" spans="1:17" x14ac:dyDescent="0.2">
      <c r="A64" t="s">
        <v>39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2885"/>
      <c r="B66" s="2886"/>
      <c r="C66" s="2886"/>
      <c r="D66" s="2887"/>
      <c r="E66" s="2886"/>
      <c r="F66" s="2886"/>
      <c r="G66" s="2886"/>
      <c r="H66" s="2886"/>
      <c r="I66" s="2887"/>
      <c r="J66" s="2888"/>
      <c r="K66" s="2886"/>
      <c r="L66" s="2886"/>
      <c r="M66" s="2886"/>
      <c r="N66" s="2886"/>
      <c r="O66" s="2886"/>
      <c r="P66" s="2889"/>
    </row>
    <row r="67" spans="1:16" x14ac:dyDescent="0.2">
      <c r="A67" s="2890" t="s">
        <v>28</v>
      </c>
      <c r="B67" s="2891"/>
      <c r="C67" s="2891"/>
      <c r="D67" s="2892"/>
      <c r="E67" s="2893"/>
      <c r="F67" s="2891"/>
      <c r="G67" s="2891"/>
      <c r="H67" s="2893"/>
      <c r="I67" s="2892"/>
      <c r="J67" s="2894"/>
      <c r="K67" s="2891"/>
      <c r="L67" s="2891"/>
      <c r="M67" s="2891"/>
      <c r="N67" s="2891"/>
      <c r="O67" s="2891"/>
      <c r="P67" s="2895"/>
    </row>
    <row r="68" spans="1:16" x14ac:dyDescent="0.2">
      <c r="A68" s="2896"/>
      <c r="B68" s="2897"/>
      <c r="C68" s="2897"/>
      <c r="D68" s="2897"/>
      <c r="E68" s="2897"/>
      <c r="F68" s="2897"/>
      <c r="G68" s="2897"/>
      <c r="H68" s="2897"/>
      <c r="I68" s="2897"/>
      <c r="J68" s="2897"/>
      <c r="K68" s="2897"/>
      <c r="L68" s="2898"/>
      <c r="M68" s="2898"/>
      <c r="N68" s="2898"/>
      <c r="O68" s="2898"/>
      <c r="P68" s="2899"/>
    </row>
    <row r="69" spans="1:16" x14ac:dyDescent="0.2">
      <c r="A69" s="2900"/>
      <c r="B69" s="2901"/>
      <c r="C69" s="2901"/>
      <c r="D69" s="2902"/>
      <c r="E69" s="2903"/>
      <c r="F69" s="2901"/>
      <c r="G69" s="2901"/>
      <c r="H69" s="2903"/>
      <c r="I69" s="2902"/>
      <c r="J69" s="2904"/>
      <c r="K69" s="2901"/>
      <c r="L69" s="2901"/>
      <c r="M69" s="2901"/>
      <c r="N69" s="2901"/>
      <c r="O69" s="2901"/>
      <c r="P69" s="2905"/>
    </row>
    <row r="70" spans="1:16" x14ac:dyDescent="0.2">
      <c r="A70" s="2906"/>
      <c r="B70" s="2907"/>
      <c r="C70" s="2907"/>
      <c r="D70" s="2908"/>
      <c r="E70" s="2909"/>
      <c r="F70" s="2907"/>
      <c r="G70" s="2907"/>
      <c r="H70" s="2909"/>
      <c r="I70" s="2908"/>
      <c r="J70" s="2907"/>
      <c r="K70" s="2907"/>
      <c r="L70" s="2907"/>
      <c r="M70" s="2907"/>
      <c r="N70" s="2907"/>
      <c r="O70" s="2907"/>
      <c r="P70" s="2910"/>
    </row>
    <row r="71" spans="1:16" x14ac:dyDescent="0.2">
      <c r="A71" s="2911"/>
      <c r="B71" s="2912"/>
      <c r="C71" s="2912"/>
      <c r="D71" s="2913"/>
      <c r="E71" s="2914"/>
      <c r="F71" s="2912"/>
      <c r="G71" s="2912"/>
      <c r="H71" s="2914"/>
      <c r="I71" s="2913"/>
      <c r="J71" s="2912"/>
      <c r="K71" s="2912"/>
      <c r="L71" s="2912"/>
      <c r="M71" s="2912"/>
      <c r="N71" s="2912"/>
      <c r="O71" s="2912"/>
      <c r="P71" s="2915"/>
    </row>
    <row r="72" spans="1:16" x14ac:dyDescent="0.2">
      <c r="A72" s="2916"/>
      <c r="B72" s="2917"/>
      <c r="C72" s="2917"/>
      <c r="D72" s="2918"/>
      <c r="E72" s="2919"/>
      <c r="F72" s="2917"/>
      <c r="G72" s="2917"/>
      <c r="H72" s="2919"/>
      <c r="I72" s="2918"/>
      <c r="J72" s="2917"/>
      <c r="K72" s="2917"/>
      <c r="L72" s="2917"/>
      <c r="M72" s="2917" t="s">
        <v>29</v>
      </c>
      <c r="N72" s="2917"/>
      <c r="O72" s="2917"/>
      <c r="P72" s="2920"/>
    </row>
    <row r="73" spans="1:16" x14ac:dyDescent="0.2">
      <c r="A73" s="2921"/>
      <c r="B73" s="2922"/>
      <c r="C73" s="2922"/>
      <c r="D73" s="2923"/>
      <c r="E73" s="2924"/>
      <c r="F73" s="2922"/>
      <c r="G73" s="2922"/>
      <c r="H73" s="2924"/>
      <c r="I73" s="2923"/>
      <c r="J73" s="2922"/>
      <c r="K73" s="2922"/>
      <c r="L73" s="2922"/>
      <c r="M73" s="2922" t="s">
        <v>30</v>
      </c>
      <c r="N73" s="2922"/>
      <c r="O73" s="2922"/>
      <c r="P73" s="2925"/>
    </row>
    <row r="74" spans="1:16" ht="15.75" x14ac:dyDescent="0.25">
      <c r="E74" s="2926"/>
      <c r="H74" s="2926"/>
    </row>
    <row r="75" spans="1:16" ht="15.75" x14ac:dyDescent="0.25">
      <c r="C75" s="2927"/>
      <c r="E75" s="2928"/>
      <c r="H75" s="2928"/>
    </row>
    <row r="76" spans="1:16" ht="15.75" x14ac:dyDescent="0.25">
      <c r="E76" s="2929"/>
      <c r="H76" s="2929"/>
    </row>
    <row r="77" spans="1:16" ht="15.75" x14ac:dyDescent="0.25">
      <c r="E77" s="2930"/>
      <c r="H77" s="2930"/>
    </row>
    <row r="78" spans="1:16" ht="15.75" x14ac:dyDescent="0.25">
      <c r="E78" s="2931"/>
      <c r="H78" s="2931"/>
    </row>
    <row r="79" spans="1:16" ht="15.75" x14ac:dyDescent="0.25">
      <c r="E79" s="2932"/>
      <c r="H79" s="2932"/>
    </row>
    <row r="80" spans="1:16" ht="15.75" x14ac:dyDescent="0.25">
      <c r="E80" s="2933"/>
      <c r="H80" s="2933"/>
    </row>
    <row r="81" spans="5:13" ht="15.75" x14ac:dyDescent="0.25">
      <c r="E81" s="2934"/>
      <c r="H81" s="2934"/>
    </row>
    <row r="82" spans="5:13" ht="15.75" x14ac:dyDescent="0.25">
      <c r="E82" s="2935"/>
      <c r="H82" s="2935"/>
    </row>
    <row r="83" spans="5:13" ht="15.75" x14ac:dyDescent="0.25">
      <c r="E83" s="2936"/>
      <c r="H83" s="2936"/>
    </row>
    <row r="84" spans="5:13" ht="15.75" x14ac:dyDescent="0.25">
      <c r="E84" s="2937"/>
      <c r="H84" s="2937"/>
    </row>
    <row r="85" spans="5:13" ht="15.75" x14ac:dyDescent="0.25">
      <c r="E85" s="2938"/>
      <c r="H85" s="2938"/>
    </row>
    <row r="86" spans="5:13" ht="15.75" x14ac:dyDescent="0.25">
      <c r="E86" s="2939"/>
      <c r="H86" s="2939"/>
    </row>
    <row r="87" spans="5:13" ht="15.75" x14ac:dyDescent="0.25">
      <c r="E87" s="2940"/>
      <c r="H87" s="2940"/>
    </row>
    <row r="88" spans="5:13" ht="15.75" x14ac:dyDescent="0.25">
      <c r="E88" s="2941"/>
      <c r="H88" s="2941"/>
    </row>
    <row r="89" spans="5:13" ht="15.75" x14ac:dyDescent="0.25">
      <c r="E89" s="2942"/>
      <c r="H89" s="2942"/>
    </row>
    <row r="90" spans="5:13" ht="15.75" x14ac:dyDescent="0.25">
      <c r="E90" s="2943"/>
      <c r="H90" s="2943"/>
    </row>
    <row r="91" spans="5:13" ht="15.75" x14ac:dyDescent="0.25">
      <c r="E91" s="2944"/>
      <c r="H91" s="2944"/>
    </row>
    <row r="92" spans="5:13" ht="15.75" x14ac:dyDescent="0.25">
      <c r="E92" s="2945"/>
      <c r="H92" s="2945"/>
    </row>
    <row r="93" spans="5:13" ht="15.75" x14ac:dyDescent="0.25">
      <c r="E93" s="2946"/>
      <c r="H93" s="2946"/>
    </row>
    <row r="94" spans="5:13" ht="15.75" x14ac:dyDescent="0.25">
      <c r="E94" s="2947"/>
      <c r="H94" s="2947"/>
    </row>
    <row r="95" spans="5:13" ht="15.75" x14ac:dyDescent="0.25">
      <c r="E95" s="2948"/>
      <c r="H95" s="2948"/>
    </row>
    <row r="96" spans="5:13" ht="15.75" x14ac:dyDescent="0.25">
      <c r="E96" s="2949"/>
      <c r="H96" s="2949"/>
      <c r="M96" s="2950" t="s">
        <v>8</v>
      </c>
    </row>
    <row r="97" spans="5:14" ht="15.75" x14ac:dyDescent="0.25">
      <c r="E97" s="2951"/>
      <c r="H97" s="2951"/>
    </row>
    <row r="98" spans="5:14" ht="15.75" x14ac:dyDescent="0.25">
      <c r="E98" s="2952"/>
      <c r="H98" s="2952"/>
    </row>
    <row r="99" spans="5:14" ht="15.75" x14ac:dyDescent="0.25">
      <c r="E99" s="2953"/>
      <c r="H99" s="2953"/>
    </row>
    <row r="101" spans="5:14" x14ac:dyDescent="0.2">
      <c r="N101" s="2954"/>
    </row>
    <row r="126" spans="4:4" x14ac:dyDescent="0.2">
      <c r="D126" s="2955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49"/>
      <c r="B1" s="48"/>
      <c r="C1" s="48"/>
      <c r="D1" s="47"/>
      <c r="E1" s="48"/>
      <c r="F1" s="48"/>
      <c r="G1" s="48"/>
      <c r="H1" s="48"/>
      <c r="I1" s="47"/>
      <c r="J1" s="48"/>
      <c r="K1" s="48"/>
      <c r="L1" s="48"/>
      <c r="M1" s="48"/>
      <c r="N1" s="48"/>
      <c r="O1" s="48"/>
      <c r="P1" s="46"/>
    </row>
    <row r="2" spans="1:16" ht="12.75" customHeight="1" x14ac:dyDescent="0.2">
      <c r="A2" s="45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73"/>
    </row>
    <row r="3" spans="1:16" ht="12.75" customHeight="1" x14ac:dyDescent="0.2">
      <c r="A3" s="45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73"/>
    </row>
    <row r="4" spans="1:16" ht="12.75" customHeight="1" x14ac:dyDescent="0.2">
      <c r="A4" s="10713" t="s">
        <v>146</v>
      </c>
      <c r="B4" s="10714"/>
      <c r="C4" s="10714"/>
      <c r="D4" s="10714"/>
      <c r="E4" s="10714"/>
      <c r="F4" s="10714"/>
      <c r="G4" s="10714"/>
      <c r="H4" s="10714"/>
      <c r="I4" s="10714"/>
      <c r="J4" s="5704"/>
      <c r="K4" s="5705"/>
      <c r="L4" s="5705"/>
      <c r="M4" s="5705"/>
      <c r="N4" s="5705"/>
      <c r="O4" s="5705"/>
      <c r="P4" s="5706"/>
    </row>
    <row r="5" spans="1:16" ht="12.75" customHeight="1" x14ac:dyDescent="0.2">
      <c r="A5" s="68"/>
      <c r="B5" s="67"/>
      <c r="C5" s="67"/>
      <c r="D5" s="11"/>
      <c r="E5" s="67"/>
      <c r="F5" s="67"/>
      <c r="G5" s="67"/>
      <c r="H5" s="67"/>
      <c r="I5" s="11"/>
      <c r="J5" s="67"/>
      <c r="K5" s="67"/>
      <c r="L5" s="67"/>
      <c r="M5" s="67"/>
      <c r="N5" s="67"/>
      <c r="O5" s="67"/>
      <c r="P5" s="73"/>
    </row>
    <row r="6" spans="1:16" ht="12.75" customHeight="1" x14ac:dyDescent="0.2">
      <c r="A6" s="68" t="s">
        <v>2</v>
      </c>
      <c r="B6" s="67"/>
      <c r="C6" s="67"/>
      <c r="D6" s="11"/>
      <c r="E6" s="67"/>
      <c r="F6" s="67"/>
      <c r="G6" s="67"/>
      <c r="H6" s="67"/>
      <c r="I6" s="11"/>
      <c r="J6" s="67"/>
      <c r="K6" s="67"/>
      <c r="L6" s="67"/>
      <c r="M6" s="67"/>
      <c r="N6" s="67"/>
      <c r="O6" s="67"/>
      <c r="P6" s="73"/>
    </row>
    <row r="7" spans="1:16" ht="12.75" customHeight="1" x14ac:dyDescent="0.2">
      <c r="A7" s="68" t="s">
        <v>3</v>
      </c>
      <c r="B7" s="67"/>
      <c r="C7" s="67"/>
      <c r="D7" s="11"/>
      <c r="E7" s="67"/>
      <c r="F7" s="67"/>
      <c r="G7" s="67"/>
      <c r="H7" s="67"/>
      <c r="I7" s="11"/>
      <c r="J7" s="67"/>
      <c r="K7" s="67"/>
      <c r="L7" s="67"/>
      <c r="M7" s="67"/>
      <c r="N7" s="67"/>
      <c r="O7" s="67"/>
      <c r="P7" s="73"/>
    </row>
    <row r="8" spans="1:16" ht="12.75" customHeight="1" x14ac:dyDescent="0.2">
      <c r="A8" s="68" t="s">
        <v>4</v>
      </c>
      <c r="B8" s="67"/>
      <c r="C8" s="67"/>
      <c r="D8" s="11"/>
      <c r="E8" s="67"/>
      <c r="F8" s="67"/>
      <c r="G8" s="67"/>
      <c r="H8" s="67"/>
      <c r="I8" s="11"/>
      <c r="J8" s="67"/>
      <c r="K8" s="67"/>
      <c r="L8" s="67"/>
      <c r="M8" s="67"/>
      <c r="N8" s="67"/>
      <c r="O8" s="67"/>
      <c r="P8" s="73"/>
    </row>
    <row r="9" spans="1:16" ht="12.75" customHeight="1" x14ac:dyDescent="0.2">
      <c r="A9" s="68" t="s">
        <v>5</v>
      </c>
      <c r="B9" s="67"/>
      <c r="C9" s="67"/>
      <c r="D9" s="11"/>
      <c r="E9" s="67"/>
      <c r="F9" s="67"/>
      <c r="G9" s="67"/>
      <c r="H9" s="67"/>
      <c r="I9" s="11"/>
      <c r="J9" s="67"/>
      <c r="K9" s="67"/>
      <c r="L9" s="67"/>
      <c r="M9" s="67"/>
      <c r="N9" s="67"/>
      <c r="O9" s="67"/>
      <c r="P9" s="73"/>
    </row>
    <row r="10" spans="1:16" ht="12.75" customHeight="1" x14ac:dyDescent="0.2">
      <c r="A10" s="68" t="s">
        <v>6</v>
      </c>
      <c r="B10" s="67"/>
      <c r="C10" s="67"/>
      <c r="D10" s="11"/>
      <c r="E10" s="67"/>
      <c r="F10" s="67"/>
      <c r="G10" s="67"/>
      <c r="H10" s="67"/>
      <c r="I10" s="11"/>
      <c r="J10" s="67"/>
      <c r="K10" s="67"/>
      <c r="L10" s="67"/>
      <c r="M10" s="67"/>
      <c r="N10" s="67"/>
      <c r="O10" s="67"/>
      <c r="P10" s="73"/>
    </row>
    <row r="11" spans="1:16" ht="12.75" customHeight="1" x14ac:dyDescent="0.2">
      <c r="A11" s="10718"/>
      <c r="B11" s="5732"/>
      <c r="C11" s="5732"/>
      <c r="D11" s="5733"/>
      <c r="E11" s="5732"/>
      <c r="F11" s="5732"/>
      <c r="G11" s="10715"/>
      <c r="H11" s="5732"/>
      <c r="I11" s="5733"/>
      <c r="J11" s="5732"/>
      <c r="K11" s="5732"/>
      <c r="L11" s="5732"/>
      <c r="M11" s="5732"/>
      <c r="N11" s="5732"/>
      <c r="O11" s="5732"/>
      <c r="P11" s="5735"/>
    </row>
    <row r="12" spans="1:16" ht="12.75" customHeight="1" x14ac:dyDescent="0.2">
      <c r="A12" s="68" t="s">
        <v>147</v>
      </c>
      <c r="B12" s="67"/>
      <c r="C12" s="67"/>
      <c r="D12" s="11"/>
      <c r="E12" s="67" t="s">
        <v>8</v>
      </c>
      <c r="F12" s="67"/>
      <c r="G12" s="67"/>
      <c r="H12" s="67"/>
      <c r="I12" s="11"/>
      <c r="J12" s="67"/>
      <c r="K12" s="67"/>
      <c r="L12" s="67"/>
      <c r="M12" s="67"/>
      <c r="N12" s="39" t="s">
        <v>148</v>
      </c>
      <c r="O12" s="67"/>
      <c r="P12" s="73"/>
    </row>
    <row r="13" spans="1:16" ht="12.75" customHeight="1" x14ac:dyDescent="0.2">
      <c r="A13" s="68"/>
      <c r="B13" s="67"/>
      <c r="C13" s="67"/>
      <c r="D13" s="11"/>
      <c r="E13" s="67"/>
      <c r="F13" s="67"/>
      <c r="G13" s="67"/>
      <c r="H13" s="67"/>
      <c r="I13" s="11"/>
      <c r="J13" s="67"/>
      <c r="K13" s="67"/>
      <c r="L13" s="67"/>
      <c r="M13" s="67"/>
      <c r="N13" s="67"/>
      <c r="O13" s="67"/>
      <c r="P13" s="73"/>
    </row>
    <row r="14" spans="1:16" ht="12.75" customHeight="1" x14ac:dyDescent="0.2">
      <c r="A14" s="68" t="s">
        <v>10</v>
      </c>
      <c r="B14" s="67"/>
      <c r="C14" s="67"/>
      <c r="D14" s="11"/>
      <c r="E14" s="67"/>
      <c r="F14" s="67"/>
      <c r="G14" s="67"/>
      <c r="H14" s="67"/>
      <c r="I14" s="11"/>
      <c r="J14" s="67"/>
      <c r="K14" s="67"/>
      <c r="L14" s="67"/>
      <c r="M14" s="67"/>
      <c r="N14" s="18"/>
      <c r="O14" s="17"/>
      <c r="P14" s="73"/>
    </row>
    <row r="15" spans="1:16" ht="12.75" customHeight="1" x14ac:dyDescent="0.2">
      <c r="A15" s="64"/>
      <c r="B15" s="67"/>
      <c r="C15" s="67"/>
      <c r="D15" s="11"/>
      <c r="E15" s="67"/>
      <c r="F15" s="67"/>
      <c r="G15" s="67"/>
      <c r="H15" s="67"/>
      <c r="I15" s="11"/>
      <c r="J15" s="67"/>
      <c r="K15" s="67"/>
      <c r="L15" s="67"/>
      <c r="M15" s="67"/>
      <c r="N15" s="38" t="s">
        <v>11</v>
      </c>
      <c r="O15" s="37" t="s">
        <v>12</v>
      </c>
      <c r="P15" s="73"/>
    </row>
    <row r="16" spans="1:16" ht="12.75" customHeight="1" x14ac:dyDescent="0.2">
      <c r="A16" s="64" t="s">
        <v>13</v>
      </c>
      <c r="B16" s="67"/>
      <c r="C16" s="67"/>
      <c r="D16" s="11"/>
      <c r="E16" s="67"/>
      <c r="F16" s="67"/>
      <c r="G16" s="67"/>
      <c r="H16" s="67"/>
      <c r="I16" s="11"/>
      <c r="J16" s="67"/>
      <c r="K16" s="67"/>
      <c r="L16" s="67"/>
      <c r="M16" s="67"/>
      <c r="N16" s="36"/>
      <c r="O16" s="73"/>
      <c r="P16" s="73"/>
    </row>
    <row r="17" spans="1:47" ht="12.75" customHeight="1" x14ac:dyDescent="0.2">
      <c r="A17" s="64" t="s">
        <v>14</v>
      </c>
      <c r="B17" s="67"/>
      <c r="C17" s="67"/>
      <c r="D17" s="11"/>
      <c r="E17" s="67"/>
      <c r="F17" s="67"/>
      <c r="G17" s="67"/>
      <c r="H17" s="67"/>
      <c r="I17" s="11"/>
      <c r="J17" s="67"/>
      <c r="K17" s="67"/>
      <c r="L17" s="67"/>
      <c r="M17" s="67"/>
      <c r="N17" s="35" t="s">
        <v>15</v>
      </c>
      <c r="O17" s="34" t="s">
        <v>111</v>
      </c>
      <c r="P17" s="73"/>
    </row>
    <row r="18" spans="1:47" ht="12.75" customHeight="1" x14ac:dyDescent="0.2">
      <c r="A18" s="64"/>
      <c r="B18" s="67"/>
      <c r="C18" s="67"/>
      <c r="D18" s="11"/>
      <c r="E18" s="67"/>
      <c r="F18" s="67"/>
      <c r="G18" s="67"/>
      <c r="H18" s="67"/>
      <c r="I18" s="11"/>
      <c r="J18" s="67"/>
      <c r="K18" s="67"/>
      <c r="L18" s="67"/>
      <c r="M18" s="67"/>
      <c r="N18" s="35"/>
      <c r="O18" s="34"/>
      <c r="P18" s="73" t="s">
        <v>8</v>
      </c>
    </row>
    <row r="19" spans="1:47" ht="12.75" customHeight="1" x14ac:dyDescent="0.2">
      <c r="A19" s="64"/>
      <c r="B19" s="67"/>
      <c r="C19" s="67"/>
      <c r="D19" s="11"/>
      <c r="E19" s="67"/>
      <c r="F19" s="67"/>
      <c r="G19" s="67"/>
      <c r="H19" s="67"/>
      <c r="I19" s="11"/>
      <c r="J19" s="67"/>
      <c r="K19" s="54"/>
      <c r="L19" s="67" t="s">
        <v>17</v>
      </c>
      <c r="M19" s="67"/>
      <c r="N19" s="10"/>
      <c r="O19" s="33"/>
      <c r="P19" s="73"/>
      <c r="AU19" s="10731"/>
    </row>
    <row r="20" spans="1:47" ht="12.75" customHeight="1" x14ac:dyDescent="0.2">
      <c r="A20" s="64"/>
      <c r="B20" s="67"/>
      <c r="C20" s="67"/>
      <c r="D20" s="11"/>
      <c r="E20" s="67"/>
      <c r="F20" s="67"/>
      <c r="G20" s="67"/>
      <c r="H20" s="67"/>
      <c r="I20" s="11"/>
      <c r="J20" s="67"/>
      <c r="K20" s="67"/>
      <c r="L20" s="67"/>
      <c r="M20" s="67"/>
      <c r="N20" s="32"/>
      <c r="O20" s="31"/>
      <c r="P20" s="73"/>
    </row>
    <row r="21" spans="1:47" ht="12.75" customHeight="1" x14ac:dyDescent="0.2">
      <c r="A21" s="68"/>
      <c r="B21" s="67"/>
      <c r="C21" s="44"/>
      <c r="D21" s="44"/>
      <c r="E21" s="67"/>
      <c r="F21" s="67"/>
      <c r="G21" s="67"/>
      <c r="H21" s="67" t="s">
        <v>8</v>
      </c>
      <c r="I21" s="11"/>
      <c r="J21" s="67"/>
      <c r="K21" s="67"/>
      <c r="L21" s="67"/>
      <c r="M21" s="67"/>
      <c r="N21" s="30"/>
      <c r="O21" s="56"/>
      <c r="P21" s="73"/>
    </row>
    <row r="22" spans="1:47" ht="12.75" customHeight="1" x14ac:dyDescent="0.2">
      <c r="A22" s="5795"/>
      <c r="B22" s="5796"/>
      <c r="C22" s="5796"/>
      <c r="D22" s="5797"/>
      <c r="E22" s="5796"/>
      <c r="F22" s="5796"/>
      <c r="G22" s="5796"/>
      <c r="H22" s="5796"/>
      <c r="I22" s="5797"/>
      <c r="J22" s="5796"/>
      <c r="K22" s="5796"/>
      <c r="L22" s="5796"/>
      <c r="M22" s="5796"/>
      <c r="N22" s="5796"/>
      <c r="O22" s="5796"/>
      <c r="P22" s="5798"/>
    </row>
    <row r="23" spans="1:47" ht="12.75" customHeight="1" x14ac:dyDescent="0.2">
      <c r="A23" s="68" t="s">
        <v>18</v>
      </c>
      <c r="B23" s="67"/>
      <c r="C23" s="67"/>
      <c r="D23" s="11"/>
      <c r="E23" s="29" t="s">
        <v>19</v>
      </c>
      <c r="F23" s="29"/>
      <c r="G23" s="29"/>
      <c r="H23" s="29"/>
      <c r="I23" s="29"/>
      <c r="J23" s="29"/>
      <c r="K23" s="29"/>
      <c r="L23" s="29"/>
      <c r="M23" s="67"/>
      <c r="N23" s="67"/>
      <c r="O23" s="67"/>
      <c r="P23" s="73"/>
    </row>
    <row r="24" spans="1:47" ht="15.75" x14ac:dyDescent="0.25">
      <c r="A24" s="64"/>
      <c r="B24" s="67"/>
      <c r="C24" s="67"/>
      <c r="D24" s="11"/>
      <c r="E24" s="16" t="s">
        <v>20</v>
      </c>
      <c r="F24" s="16"/>
      <c r="G24" s="16"/>
      <c r="H24" s="16"/>
      <c r="I24" s="16"/>
      <c r="J24" s="16"/>
      <c r="K24" s="16"/>
      <c r="L24" s="16"/>
      <c r="M24" s="67"/>
      <c r="N24" s="67"/>
      <c r="O24" s="67"/>
      <c r="P24" s="73"/>
    </row>
    <row r="25" spans="1:47" ht="12.75" customHeight="1" x14ac:dyDescent="0.2">
      <c r="A25" s="28"/>
      <c r="B25" s="27" t="s">
        <v>21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67"/>
      <c r="P25" s="73"/>
    </row>
    <row r="26" spans="1:47" ht="12.75" customHeight="1" x14ac:dyDescent="0.2">
      <c r="A26" s="25" t="s">
        <v>22</v>
      </c>
      <c r="B26" s="24" t="s">
        <v>23</v>
      </c>
      <c r="C26" s="24"/>
      <c r="D26" s="25" t="s">
        <v>24</v>
      </c>
      <c r="E26" s="25" t="s">
        <v>25</v>
      </c>
      <c r="F26" s="25" t="s">
        <v>22</v>
      </c>
      <c r="G26" s="24" t="s">
        <v>23</v>
      </c>
      <c r="H26" s="24"/>
      <c r="I26" s="25" t="s">
        <v>24</v>
      </c>
      <c r="J26" s="25" t="s">
        <v>25</v>
      </c>
      <c r="K26" s="25" t="s">
        <v>22</v>
      </c>
      <c r="L26" s="24" t="s">
        <v>23</v>
      </c>
      <c r="M26" s="24"/>
      <c r="N26" s="9" t="s">
        <v>24</v>
      </c>
      <c r="O26" s="25" t="s">
        <v>25</v>
      </c>
      <c r="P26" s="73"/>
    </row>
    <row r="27" spans="1:47" ht="12.75" customHeight="1" x14ac:dyDescent="0.2">
      <c r="A27" s="25"/>
      <c r="B27" s="24" t="s">
        <v>26</v>
      </c>
      <c r="C27" s="24" t="s">
        <v>2</v>
      </c>
      <c r="D27" s="25"/>
      <c r="E27" s="25"/>
      <c r="F27" s="25"/>
      <c r="G27" s="24" t="s">
        <v>26</v>
      </c>
      <c r="H27" s="24" t="s">
        <v>2</v>
      </c>
      <c r="I27" s="25"/>
      <c r="J27" s="25"/>
      <c r="K27" s="25"/>
      <c r="L27" s="24" t="s">
        <v>26</v>
      </c>
      <c r="M27" s="24" t="s">
        <v>2</v>
      </c>
      <c r="N27" s="8"/>
      <c r="O27" s="25"/>
      <c r="P27" s="73"/>
    </row>
    <row r="28" spans="1:47" ht="12.75" customHeight="1" x14ac:dyDescent="0.2">
      <c r="A28" s="10728">
        <v>1</v>
      </c>
      <c r="B28" s="23">
        <v>0</v>
      </c>
      <c r="C28" s="71">
        <v>0.15</v>
      </c>
      <c r="D28" s="10731">
        <v>1000</v>
      </c>
      <c r="E28" s="74">
        <f t="shared" ref="E28:E59" si="0">D28*(100-2.49)/100</f>
        <v>975.1</v>
      </c>
      <c r="F28" s="10732">
        <v>33</v>
      </c>
      <c r="G28" s="10729">
        <v>8</v>
      </c>
      <c r="H28" s="10729">
        <v>8.15</v>
      </c>
      <c r="I28" s="10731">
        <v>1000</v>
      </c>
      <c r="J28" s="74">
        <f t="shared" ref="J28:J59" si="1">I28*(100-2.49)/100</f>
        <v>975.1</v>
      </c>
      <c r="K28" s="10732">
        <v>65</v>
      </c>
      <c r="L28" s="10729">
        <v>16</v>
      </c>
      <c r="M28" s="10729">
        <v>16.149999999999999</v>
      </c>
      <c r="N28" s="10731">
        <v>1000</v>
      </c>
      <c r="O28" s="74">
        <f t="shared" ref="O28:O59" si="2">N28*(100-2.49)/100</f>
        <v>975.1</v>
      </c>
      <c r="P28" s="73"/>
    </row>
    <row r="29" spans="1:47" ht="12.75" customHeight="1" x14ac:dyDescent="0.2">
      <c r="A29" s="10728">
        <v>2</v>
      </c>
      <c r="B29" s="10728">
        <v>0.15</v>
      </c>
      <c r="C29" s="72">
        <v>0.3</v>
      </c>
      <c r="D29" s="10731">
        <v>1000</v>
      </c>
      <c r="E29" s="74">
        <f t="shared" si="0"/>
        <v>975.1</v>
      </c>
      <c r="F29" s="10732">
        <v>34</v>
      </c>
      <c r="G29" s="10729">
        <v>8.15</v>
      </c>
      <c r="H29" s="10729">
        <v>8.3000000000000007</v>
      </c>
      <c r="I29" s="10731">
        <v>1000</v>
      </c>
      <c r="J29" s="74">
        <f t="shared" si="1"/>
        <v>975.1</v>
      </c>
      <c r="K29" s="10732">
        <v>66</v>
      </c>
      <c r="L29" s="10729">
        <v>16.149999999999999</v>
      </c>
      <c r="M29" s="10729">
        <v>16.3</v>
      </c>
      <c r="N29" s="10731">
        <v>1000</v>
      </c>
      <c r="O29" s="74">
        <f t="shared" si="2"/>
        <v>975.1</v>
      </c>
      <c r="P29" s="73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1000</v>
      </c>
      <c r="E30" s="15">
        <f t="shared" si="0"/>
        <v>975.1</v>
      </c>
      <c r="F30" s="10738">
        <v>35</v>
      </c>
      <c r="G30" s="10739">
        <v>8.3000000000000007</v>
      </c>
      <c r="H30" s="10739">
        <v>8.4499999999999993</v>
      </c>
      <c r="I30" s="10737">
        <v>1000</v>
      </c>
      <c r="J30" s="15">
        <f t="shared" si="1"/>
        <v>975.1</v>
      </c>
      <c r="K30" s="10738">
        <v>67</v>
      </c>
      <c r="L30" s="10739">
        <v>16.3</v>
      </c>
      <c r="M30" s="10739">
        <v>16.45</v>
      </c>
      <c r="N30" s="10737">
        <v>1000</v>
      </c>
      <c r="O30" s="15">
        <f t="shared" si="2"/>
        <v>975.1</v>
      </c>
      <c r="P30" s="14"/>
      <c r="V30" s="13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1000</v>
      </c>
      <c r="E31" s="5849">
        <f t="shared" si="0"/>
        <v>975.1</v>
      </c>
      <c r="F31" s="10738">
        <v>36</v>
      </c>
      <c r="G31" s="10739">
        <v>8.4499999999999993</v>
      </c>
      <c r="H31" s="10739">
        <v>9</v>
      </c>
      <c r="I31" s="10737">
        <v>1000</v>
      </c>
      <c r="J31" s="5849">
        <f t="shared" si="1"/>
        <v>975.1</v>
      </c>
      <c r="K31" s="10738">
        <v>68</v>
      </c>
      <c r="L31" s="10739">
        <v>16.45</v>
      </c>
      <c r="M31" s="10739">
        <v>17</v>
      </c>
      <c r="N31" s="10737">
        <v>1000</v>
      </c>
      <c r="O31" s="5849">
        <f t="shared" si="2"/>
        <v>975.1</v>
      </c>
      <c r="P31" s="5851"/>
    </row>
    <row r="32" spans="1:47" ht="12.75" customHeight="1" x14ac:dyDescent="0.2">
      <c r="A32" s="10728">
        <v>5</v>
      </c>
      <c r="B32" s="10729">
        <v>1</v>
      </c>
      <c r="C32" s="71">
        <v>1.1499999999999999</v>
      </c>
      <c r="D32" s="10731">
        <v>1000</v>
      </c>
      <c r="E32" s="74">
        <f t="shared" si="0"/>
        <v>975.1</v>
      </c>
      <c r="F32" s="10732">
        <v>37</v>
      </c>
      <c r="G32" s="10729">
        <v>9</v>
      </c>
      <c r="H32" s="10729">
        <v>9.15</v>
      </c>
      <c r="I32" s="10731">
        <v>1000</v>
      </c>
      <c r="J32" s="74">
        <f t="shared" si="1"/>
        <v>975.1</v>
      </c>
      <c r="K32" s="10732">
        <v>69</v>
      </c>
      <c r="L32" s="10729">
        <v>17</v>
      </c>
      <c r="M32" s="10729">
        <v>17.149999999999999</v>
      </c>
      <c r="N32" s="10731">
        <v>1000</v>
      </c>
      <c r="O32" s="74">
        <f t="shared" si="2"/>
        <v>975.1</v>
      </c>
      <c r="P32" s="73"/>
      <c r="AQ32" s="10731"/>
    </row>
    <row r="33" spans="1:16" ht="12.75" customHeight="1" x14ac:dyDescent="0.2">
      <c r="A33" s="10728">
        <v>6</v>
      </c>
      <c r="B33" s="71">
        <v>1.1499999999999999</v>
      </c>
      <c r="C33" s="10729">
        <v>1.3</v>
      </c>
      <c r="D33" s="10731">
        <v>1000</v>
      </c>
      <c r="E33" s="74">
        <f t="shared" si="0"/>
        <v>975.1</v>
      </c>
      <c r="F33" s="10732">
        <v>38</v>
      </c>
      <c r="G33" s="10729">
        <v>9.15</v>
      </c>
      <c r="H33" s="10729">
        <v>9.3000000000000007</v>
      </c>
      <c r="I33" s="10731">
        <v>1000</v>
      </c>
      <c r="J33" s="74">
        <f t="shared" si="1"/>
        <v>975.1</v>
      </c>
      <c r="K33" s="10732">
        <v>70</v>
      </c>
      <c r="L33" s="10729">
        <v>17.149999999999999</v>
      </c>
      <c r="M33" s="10729">
        <v>17.3</v>
      </c>
      <c r="N33" s="10731">
        <v>1000</v>
      </c>
      <c r="O33" s="74">
        <f t="shared" si="2"/>
        <v>975.1</v>
      </c>
      <c r="P33" s="73"/>
    </row>
    <row r="34" spans="1:16" x14ac:dyDescent="0.2">
      <c r="A34" s="10728">
        <v>7</v>
      </c>
      <c r="B34" s="72">
        <v>1.3</v>
      </c>
      <c r="C34" s="71">
        <v>1.45</v>
      </c>
      <c r="D34" s="10731">
        <v>1000</v>
      </c>
      <c r="E34" s="74">
        <f t="shared" si="0"/>
        <v>975.1</v>
      </c>
      <c r="F34" s="10732">
        <v>39</v>
      </c>
      <c r="G34" s="10729">
        <v>9.3000000000000007</v>
      </c>
      <c r="H34" s="10729">
        <v>9.4499999999999993</v>
      </c>
      <c r="I34" s="10731">
        <v>1000</v>
      </c>
      <c r="J34" s="74">
        <f t="shared" si="1"/>
        <v>975.1</v>
      </c>
      <c r="K34" s="10732">
        <v>71</v>
      </c>
      <c r="L34" s="10729">
        <v>17.3</v>
      </c>
      <c r="M34" s="10729">
        <v>17.45</v>
      </c>
      <c r="N34" s="10731">
        <v>1000</v>
      </c>
      <c r="O34" s="74">
        <f t="shared" si="2"/>
        <v>975.1</v>
      </c>
      <c r="P34" s="73"/>
    </row>
    <row r="35" spans="1:16" x14ac:dyDescent="0.2">
      <c r="A35" s="10728">
        <v>8</v>
      </c>
      <c r="B35" s="10728">
        <v>1.45</v>
      </c>
      <c r="C35" s="10729">
        <v>2</v>
      </c>
      <c r="D35" s="10731">
        <v>1000</v>
      </c>
      <c r="E35" s="74">
        <f t="shared" si="0"/>
        <v>975.1</v>
      </c>
      <c r="F35" s="10732">
        <v>40</v>
      </c>
      <c r="G35" s="10729">
        <v>9.4499999999999993</v>
      </c>
      <c r="H35" s="10729">
        <v>10</v>
      </c>
      <c r="I35" s="10731">
        <v>1000</v>
      </c>
      <c r="J35" s="74">
        <f t="shared" si="1"/>
        <v>975.1</v>
      </c>
      <c r="K35" s="10732">
        <v>72</v>
      </c>
      <c r="L35" s="10733">
        <v>17.45</v>
      </c>
      <c r="M35" s="10729">
        <v>18</v>
      </c>
      <c r="N35" s="10731">
        <v>1000</v>
      </c>
      <c r="O35" s="74">
        <f t="shared" si="2"/>
        <v>975.1</v>
      </c>
      <c r="P35" s="73"/>
    </row>
    <row r="36" spans="1:16" x14ac:dyDescent="0.2">
      <c r="A36" s="10728">
        <v>9</v>
      </c>
      <c r="B36" s="72">
        <v>2</v>
      </c>
      <c r="C36" s="71">
        <v>2.15</v>
      </c>
      <c r="D36" s="10731">
        <v>1000</v>
      </c>
      <c r="E36" s="74">
        <f t="shared" si="0"/>
        <v>975.1</v>
      </c>
      <c r="F36" s="10732">
        <v>41</v>
      </c>
      <c r="G36" s="10729">
        <v>10</v>
      </c>
      <c r="H36" s="10733">
        <v>10.15</v>
      </c>
      <c r="I36" s="10731">
        <v>1000</v>
      </c>
      <c r="J36" s="74">
        <f t="shared" si="1"/>
        <v>975.1</v>
      </c>
      <c r="K36" s="10732">
        <v>73</v>
      </c>
      <c r="L36" s="10733">
        <v>18</v>
      </c>
      <c r="M36" s="10729">
        <v>18.149999999999999</v>
      </c>
      <c r="N36" s="10731">
        <v>1000</v>
      </c>
      <c r="O36" s="74">
        <f t="shared" si="2"/>
        <v>975.1</v>
      </c>
      <c r="P36" s="73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1000</v>
      </c>
      <c r="E37" s="5893">
        <f t="shared" si="0"/>
        <v>975.1</v>
      </c>
      <c r="F37" s="10738">
        <v>42</v>
      </c>
      <c r="G37" s="10739">
        <v>10.15</v>
      </c>
      <c r="H37" s="10736">
        <v>10.3</v>
      </c>
      <c r="I37" s="10737">
        <v>1000</v>
      </c>
      <c r="J37" s="5893">
        <f t="shared" si="1"/>
        <v>975.1</v>
      </c>
      <c r="K37" s="10738">
        <v>74</v>
      </c>
      <c r="L37" s="10736">
        <v>18.149999999999999</v>
      </c>
      <c r="M37" s="10739">
        <v>18.3</v>
      </c>
      <c r="N37" s="10737">
        <v>1000</v>
      </c>
      <c r="O37" s="5893">
        <f t="shared" si="2"/>
        <v>975.1</v>
      </c>
      <c r="P37" s="5896"/>
    </row>
    <row r="38" spans="1:16" x14ac:dyDescent="0.2">
      <c r="A38" s="10728">
        <v>11</v>
      </c>
      <c r="B38" s="72">
        <v>2.2999999999999998</v>
      </c>
      <c r="C38" s="71">
        <v>2.4500000000000002</v>
      </c>
      <c r="D38" s="10731">
        <v>1000</v>
      </c>
      <c r="E38" s="74">
        <f t="shared" si="0"/>
        <v>975.1</v>
      </c>
      <c r="F38" s="10732">
        <v>43</v>
      </c>
      <c r="G38" s="10729">
        <v>10.3</v>
      </c>
      <c r="H38" s="10733">
        <v>10.45</v>
      </c>
      <c r="I38" s="10731">
        <v>1000</v>
      </c>
      <c r="J38" s="74">
        <f t="shared" si="1"/>
        <v>975.1</v>
      </c>
      <c r="K38" s="10732">
        <v>75</v>
      </c>
      <c r="L38" s="10733">
        <v>18.3</v>
      </c>
      <c r="M38" s="10729">
        <v>18.45</v>
      </c>
      <c r="N38" s="10731">
        <v>1000</v>
      </c>
      <c r="O38" s="74">
        <f t="shared" si="2"/>
        <v>975.1</v>
      </c>
      <c r="P38" s="73"/>
    </row>
    <row r="39" spans="1:16" x14ac:dyDescent="0.2">
      <c r="A39" s="10728">
        <v>12</v>
      </c>
      <c r="B39" s="10728">
        <v>2.4500000000000002</v>
      </c>
      <c r="C39" s="10729">
        <v>3</v>
      </c>
      <c r="D39" s="10731">
        <v>1000</v>
      </c>
      <c r="E39" s="74">
        <f t="shared" si="0"/>
        <v>975.1</v>
      </c>
      <c r="F39" s="10732">
        <v>44</v>
      </c>
      <c r="G39" s="10729">
        <v>10.45</v>
      </c>
      <c r="H39" s="10733">
        <v>11</v>
      </c>
      <c r="I39" s="10731">
        <v>1000</v>
      </c>
      <c r="J39" s="74">
        <f t="shared" si="1"/>
        <v>975.1</v>
      </c>
      <c r="K39" s="10732">
        <v>76</v>
      </c>
      <c r="L39" s="10733">
        <v>18.45</v>
      </c>
      <c r="M39" s="10729">
        <v>19</v>
      </c>
      <c r="N39" s="10731">
        <v>1000</v>
      </c>
      <c r="O39" s="74">
        <f t="shared" si="2"/>
        <v>975.1</v>
      </c>
      <c r="P39" s="73"/>
    </row>
    <row r="40" spans="1:16" x14ac:dyDescent="0.2">
      <c r="A40" s="10728">
        <v>13</v>
      </c>
      <c r="B40" s="72">
        <v>3</v>
      </c>
      <c r="C40" s="10730">
        <v>3.15</v>
      </c>
      <c r="D40" s="10731">
        <v>1000</v>
      </c>
      <c r="E40" s="74">
        <f t="shared" si="0"/>
        <v>975.1</v>
      </c>
      <c r="F40" s="10732">
        <v>45</v>
      </c>
      <c r="G40" s="10729">
        <v>11</v>
      </c>
      <c r="H40" s="10733">
        <v>11.15</v>
      </c>
      <c r="I40" s="10731">
        <v>1000</v>
      </c>
      <c r="J40" s="74">
        <f t="shared" si="1"/>
        <v>975.1</v>
      </c>
      <c r="K40" s="10732">
        <v>77</v>
      </c>
      <c r="L40" s="10733">
        <v>19</v>
      </c>
      <c r="M40" s="10729">
        <v>19.149999999999999</v>
      </c>
      <c r="N40" s="10731">
        <v>1000</v>
      </c>
      <c r="O40" s="74">
        <f t="shared" si="2"/>
        <v>975.1</v>
      </c>
      <c r="P40" s="73"/>
    </row>
    <row r="41" spans="1:16" x14ac:dyDescent="0.2">
      <c r="A41" s="10728">
        <v>14</v>
      </c>
      <c r="B41" s="10728">
        <v>3.15</v>
      </c>
      <c r="C41" s="10733">
        <v>3.3</v>
      </c>
      <c r="D41" s="10731">
        <v>1000</v>
      </c>
      <c r="E41" s="74">
        <f t="shared" si="0"/>
        <v>975.1</v>
      </c>
      <c r="F41" s="10732">
        <v>46</v>
      </c>
      <c r="G41" s="10729">
        <v>11.15</v>
      </c>
      <c r="H41" s="10733">
        <v>11.3</v>
      </c>
      <c r="I41" s="10731">
        <v>1000</v>
      </c>
      <c r="J41" s="74">
        <f t="shared" si="1"/>
        <v>975.1</v>
      </c>
      <c r="K41" s="10732">
        <v>78</v>
      </c>
      <c r="L41" s="10733">
        <v>19.149999999999999</v>
      </c>
      <c r="M41" s="10729">
        <v>19.3</v>
      </c>
      <c r="N41" s="10731">
        <v>1000</v>
      </c>
      <c r="O41" s="74">
        <f t="shared" si="2"/>
        <v>975.1</v>
      </c>
      <c r="P41" s="73"/>
    </row>
    <row r="42" spans="1:16" x14ac:dyDescent="0.2">
      <c r="A42" s="10728">
        <v>15</v>
      </c>
      <c r="B42" s="72">
        <v>3.3</v>
      </c>
      <c r="C42" s="10730">
        <v>3.45</v>
      </c>
      <c r="D42" s="10731">
        <v>1000</v>
      </c>
      <c r="E42" s="74">
        <f t="shared" si="0"/>
        <v>975.1</v>
      </c>
      <c r="F42" s="10732">
        <v>47</v>
      </c>
      <c r="G42" s="10729">
        <v>11.3</v>
      </c>
      <c r="H42" s="10733">
        <v>11.45</v>
      </c>
      <c r="I42" s="10731">
        <v>1000</v>
      </c>
      <c r="J42" s="74">
        <f t="shared" si="1"/>
        <v>975.1</v>
      </c>
      <c r="K42" s="10732">
        <v>79</v>
      </c>
      <c r="L42" s="10733">
        <v>19.3</v>
      </c>
      <c r="M42" s="10729">
        <v>19.45</v>
      </c>
      <c r="N42" s="10731">
        <v>1000</v>
      </c>
      <c r="O42" s="74">
        <f t="shared" si="2"/>
        <v>975.1</v>
      </c>
      <c r="P42" s="73"/>
    </row>
    <row r="43" spans="1:16" x14ac:dyDescent="0.2">
      <c r="A43" s="10728">
        <v>16</v>
      </c>
      <c r="B43" s="10728">
        <v>3.45</v>
      </c>
      <c r="C43" s="10733">
        <v>4</v>
      </c>
      <c r="D43" s="10731">
        <v>1000</v>
      </c>
      <c r="E43" s="74">
        <f t="shared" si="0"/>
        <v>975.1</v>
      </c>
      <c r="F43" s="10732">
        <v>48</v>
      </c>
      <c r="G43" s="10729">
        <v>11.45</v>
      </c>
      <c r="H43" s="10733">
        <v>12</v>
      </c>
      <c r="I43" s="10731">
        <v>1000</v>
      </c>
      <c r="J43" s="74">
        <f t="shared" si="1"/>
        <v>975.1</v>
      </c>
      <c r="K43" s="10732">
        <v>80</v>
      </c>
      <c r="L43" s="10733">
        <v>19.45</v>
      </c>
      <c r="M43" s="10733">
        <v>20</v>
      </c>
      <c r="N43" s="10731">
        <v>1000</v>
      </c>
      <c r="O43" s="74">
        <f t="shared" si="2"/>
        <v>975.1</v>
      </c>
      <c r="P43" s="73"/>
    </row>
    <row r="44" spans="1:16" x14ac:dyDescent="0.2">
      <c r="A44" s="10728">
        <v>17</v>
      </c>
      <c r="B44" s="72">
        <v>4</v>
      </c>
      <c r="C44" s="10730">
        <v>4.1500000000000004</v>
      </c>
      <c r="D44" s="10731">
        <v>1000</v>
      </c>
      <c r="E44" s="74">
        <f t="shared" si="0"/>
        <v>975.1</v>
      </c>
      <c r="F44" s="10732">
        <v>49</v>
      </c>
      <c r="G44" s="10729">
        <v>12</v>
      </c>
      <c r="H44" s="10733">
        <v>12.15</v>
      </c>
      <c r="I44" s="10731">
        <v>1000</v>
      </c>
      <c r="J44" s="74">
        <f t="shared" si="1"/>
        <v>975.1</v>
      </c>
      <c r="K44" s="10732">
        <v>81</v>
      </c>
      <c r="L44" s="10733">
        <v>20</v>
      </c>
      <c r="M44" s="10729">
        <v>20.149999999999999</v>
      </c>
      <c r="N44" s="10731">
        <v>1000</v>
      </c>
      <c r="O44" s="74">
        <f t="shared" si="2"/>
        <v>975.1</v>
      </c>
      <c r="P44" s="73"/>
    </row>
    <row r="45" spans="1:16" x14ac:dyDescent="0.2">
      <c r="A45" s="10728">
        <v>18</v>
      </c>
      <c r="B45" s="10728">
        <v>4.1500000000000004</v>
      </c>
      <c r="C45" s="10733">
        <v>4.3</v>
      </c>
      <c r="D45" s="10731">
        <v>1000</v>
      </c>
      <c r="E45" s="74">
        <f t="shared" si="0"/>
        <v>975.1</v>
      </c>
      <c r="F45" s="10732">
        <v>50</v>
      </c>
      <c r="G45" s="10729">
        <v>12.15</v>
      </c>
      <c r="H45" s="10733">
        <v>12.3</v>
      </c>
      <c r="I45" s="10731">
        <v>1000</v>
      </c>
      <c r="J45" s="74">
        <f t="shared" si="1"/>
        <v>975.1</v>
      </c>
      <c r="K45" s="10732">
        <v>82</v>
      </c>
      <c r="L45" s="10733">
        <v>20.149999999999999</v>
      </c>
      <c r="M45" s="10729">
        <v>20.3</v>
      </c>
      <c r="N45" s="10731">
        <v>1000</v>
      </c>
      <c r="O45" s="74">
        <f t="shared" si="2"/>
        <v>975.1</v>
      </c>
      <c r="P45" s="73"/>
    </row>
    <row r="46" spans="1:16" x14ac:dyDescent="0.2">
      <c r="A46" s="10728">
        <v>19</v>
      </c>
      <c r="B46" s="72">
        <v>4.3</v>
      </c>
      <c r="C46" s="10730">
        <v>4.45</v>
      </c>
      <c r="D46" s="10731">
        <v>1000</v>
      </c>
      <c r="E46" s="74">
        <f t="shared" si="0"/>
        <v>975.1</v>
      </c>
      <c r="F46" s="10732">
        <v>51</v>
      </c>
      <c r="G46" s="10729">
        <v>12.3</v>
      </c>
      <c r="H46" s="10733">
        <v>12.45</v>
      </c>
      <c r="I46" s="10731">
        <v>1000</v>
      </c>
      <c r="J46" s="74">
        <f t="shared" si="1"/>
        <v>975.1</v>
      </c>
      <c r="K46" s="10732">
        <v>83</v>
      </c>
      <c r="L46" s="10733">
        <v>20.3</v>
      </c>
      <c r="M46" s="10729">
        <v>20.45</v>
      </c>
      <c r="N46" s="10731">
        <v>1000</v>
      </c>
      <c r="O46" s="74">
        <f t="shared" si="2"/>
        <v>975.1</v>
      </c>
      <c r="P46" s="73"/>
    </row>
    <row r="47" spans="1:16" x14ac:dyDescent="0.2">
      <c r="A47" s="10728">
        <v>20</v>
      </c>
      <c r="B47" s="10728">
        <v>4.45</v>
      </c>
      <c r="C47" s="10733">
        <v>5</v>
      </c>
      <c r="D47" s="10731">
        <v>1000</v>
      </c>
      <c r="E47" s="74">
        <f t="shared" si="0"/>
        <v>975.1</v>
      </c>
      <c r="F47" s="10732">
        <v>52</v>
      </c>
      <c r="G47" s="10729">
        <v>12.45</v>
      </c>
      <c r="H47" s="10733">
        <v>13</v>
      </c>
      <c r="I47" s="10731">
        <v>1000</v>
      </c>
      <c r="J47" s="74">
        <f t="shared" si="1"/>
        <v>975.1</v>
      </c>
      <c r="K47" s="10732">
        <v>84</v>
      </c>
      <c r="L47" s="10733">
        <v>20.45</v>
      </c>
      <c r="M47" s="10729">
        <v>21</v>
      </c>
      <c r="N47" s="10731">
        <v>1000</v>
      </c>
      <c r="O47" s="74">
        <f t="shared" si="2"/>
        <v>975.1</v>
      </c>
      <c r="P47" s="73"/>
    </row>
    <row r="48" spans="1:16" x14ac:dyDescent="0.2">
      <c r="A48" s="10728">
        <v>21</v>
      </c>
      <c r="B48" s="10729">
        <v>5</v>
      </c>
      <c r="C48" s="10730">
        <v>5.15</v>
      </c>
      <c r="D48" s="10731">
        <v>1000</v>
      </c>
      <c r="E48" s="74">
        <f t="shared" si="0"/>
        <v>975.1</v>
      </c>
      <c r="F48" s="10732">
        <v>53</v>
      </c>
      <c r="G48" s="10729">
        <v>13</v>
      </c>
      <c r="H48" s="10733">
        <v>13.15</v>
      </c>
      <c r="I48" s="10731">
        <v>1000</v>
      </c>
      <c r="J48" s="74">
        <f t="shared" si="1"/>
        <v>975.1</v>
      </c>
      <c r="K48" s="10732">
        <v>85</v>
      </c>
      <c r="L48" s="10733">
        <v>21</v>
      </c>
      <c r="M48" s="10729">
        <v>21.15</v>
      </c>
      <c r="N48" s="10731">
        <v>1000</v>
      </c>
      <c r="O48" s="74">
        <f t="shared" si="2"/>
        <v>975.1</v>
      </c>
      <c r="P48" s="73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1000</v>
      </c>
      <c r="E49" s="7">
        <f t="shared" si="0"/>
        <v>975.1</v>
      </c>
      <c r="F49" s="10738">
        <v>54</v>
      </c>
      <c r="G49" s="10739">
        <v>13.15</v>
      </c>
      <c r="H49" s="10736">
        <v>13.3</v>
      </c>
      <c r="I49" s="10737">
        <v>1000</v>
      </c>
      <c r="J49" s="7">
        <f t="shared" si="1"/>
        <v>975.1</v>
      </c>
      <c r="K49" s="10738">
        <v>86</v>
      </c>
      <c r="L49" s="10736">
        <v>21.15</v>
      </c>
      <c r="M49" s="10739">
        <v>21.3</v>
      </c>
      <c r="N49" s="10737">
        <v>1000</v>
      </c>
      <c r="O49" s="7">
        <f t="shared" si="2"/>
        <v>975.1</v>
      </c>
      <c r="P49" s="12"/>
    </row>
    <row r="50" spans="1:17" x14ac:dyDescent="0.2">
      <c r="A50" s="10728">
        <v>23</v>
      </c>
      <c r="B50" s="10729">
        <v>5.3</v>
      </c>
      <c r="C50" s="10730">
        <v>5.45</v>
      </c>
      <c r="D50" s="10731">
        <v>1000</v>
      </c>
      <c r="E50" s="74">
        <f t="shared" si="0"/>
        <v>975.1</v>
      </c>
      <c r="F50" s="10732">
        <v>55</v>
      </c>
      <c r="G50" s="10729">
        <v>13.3</v>
      </c>
      <c r="H50" s="10733">
        <v>13.45</v>
      </c>
      <c r="I50" s="10731">
        <v>1000</v>
      </c>
      <c r="J50" s="74">
        <f t="shared" si="1"/>
        <v>975.1</v>
      </c>
      <c r="K50" s="10732">
        <v>87</v>
      </c>
      <c r="L50" s="10733">
        <v>21.3</v>
      </c>
      <c r="M50" s="10729">
        <v>21.45</v>
      </c>
      <c r="N50" s="10731">
        <v>1000</v>
      </c>
      <c r="O50" s="74">
        <f t="shared" si="2"/>
        <v>975.1</v>
      </c>
      <c r="P50" s="73"/>
    </row>
    <row r="51" spans="1:17" x14ac:dyDescent="0.2">
      <c r="A51" s="10728">
        <v>24</v>
      </c>
      <c r="B51" s="71">
        <v>5.45</v>
      </c>
      <c r="C51" s="10733">
        <v>6</v>
      </c>
      <c r="D51" s="10731">
        <v>1000</v>
      </c>
      <c r="E51" s="74">
        <f t="shared" si="0"/>
        <v>975.1</v>
      </c>
      <c r="F51" s="10732">
        <v>56</v>
      </c>
      <c r="G51" s="10729">
        <v>13.45</v>
      </c>
      <c r="H51" s="10733">
        <v>14</v>
      </c>
      <c r="I51" s="10731">
        <v>1000</v>
      </c>
      <c r="J51" s="74">
        <f t="shared" si="1"/>
        <v>975.1</v>
      </c>
      <c r="K51" s="10732">
        <v>88</v>
      </c>
      <c r="L51" s="10733">
        <v>21.45</v>
      </c>
      <c r="M51" s="10729">
        <v>22</v>
      </c>
      <c r="N51" s="10731">
        <v>1000</v>
      </c>
      <c r="O51" s="74">
        <f t="shared" si="2"/>
        <v>975.1</v>
      </c>
      <c r="P51" s="73"/>
    </row>
    <row r="52" spans="1:17" x14ac:dyDescent="0.2">
      <c r="A52" s="10728">
        <v>25</v>
      </c>
      <c r="B52" s="10729">
        <v>6</v>
      </c>
      <c r="C52" s="10730">
        <v>6.15</v>
      </c>
      <c r="D52" s="10731">
        <v>1000</v>
      </c>
      <c r="E52" s="74">
        <f t="shared" si="0"/>
        <v>975.1</v>
      </c>
      <c r="F52" s="10732">
        <v>57</v>
      </c>
      <c r="G52" s="10729">
        <v>14</v>
      </c>
      <c r="H52" s="10733">
        <v>14.15</v>
      </c>
      <c r="I52" s="10731">
        <v>1000</v>
      </c>
      <c r="J52" s="74">
        <f t="shared" si="1"/>
        <v>975.1</v>
      </c>
      <c r="K52" s="10732">
        <v>89</v>
      </c>
      <c r="L52" s="10733">
        <v>22</v>
      </c>
      <c r="M52" s="10729">
        <v>22.15</v>
      </c>
      <c r="N52" s="10731">
        <v>1000</v>
      </c>
      <c r="O52" s="74">
        <f t="shared" si="2"/>
        <v>975.1</v>
      </c>
      <c r="P52" s="73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1000</v>
      </c>
      <c r="E53" s="6021">
        <f t="shared" si="0"/>
        <v>975.1</v>
      </c>
      <c r="F53" s="10738">
        <v>58</v>
      </c>
      <c r="G53" s="10739">
        <v>14.15</v>
      </c>
      <c r="H53" s="10736">
        <v>14.3</v>
      </c>
      <c r="I53" s="10737">
        <v>1000</v>
      </c>
      <c r="J53" s="6021">
        <f t="shared" si="1"/>
        <v>975.1</v>
      </c>
      <c r="K53" s="10738">
        <v>90</v>
      </c>
      <c r="L53" s="10736">
        <v>22.15</v>
      </c>
      <c r="M53" s="10739">
        <v>22.3</v>
      </c>
      <c r="N53" s="10737">
        <v>1000</v>
      </c>
      <c r="O53" s="6021">
        <f t="shared" si="2"/>
        <v>975.1</v>
      </c>
      <c r="P53" s="6024"/>
    </row>
    <row r="54" spans="1:17" x14ac:dyDescent="0.2">
      <c r="A54" s="10728">
        <v>27</v>
      </c>
      <c r="B54" s="10729">
        <v>6.3</v>
      </c>
      <c r="C54" s="10730">
        <v>6.45</v>
      </c>
      <c r="D54" s="10731">
        <v>1000</v>
      </c>
      <c r="E54" s="74">
        <f t="shared" si="0"/>
        <v>975.1</v>
      </c>
      <c r="F54" s="10732">
        <v>59</v>
      </c>
      <c r="G54" s="10729">
        <v>14.3</v>
      </c>
      <c r="H54" s="10733">
        <v>14.45</v>
      </c>
      <c r="I54" s="10731">
        <v>1000</v>
      </c>
      <c r="J54" s="74">
        <f t="shared" si="1"/>
        <v>975.1</v>
      </c>
      <c r="K54" s="10732">
        <v>91</v>
      </c>
      <c r="L54" s="10733">
        <v>22.3</v>
      </c>
      <c r="M54" s="10729">
        <v>22.45</v>
      </c>
      <c r="N54" s="10731">
        <v>1000</v>
      </c>
      <c r="O54" s="74">
        <f t="shared" si="2"/>
        <v>975.1</v>
      </c>
      <c r="P54" s="73"/>
    </row>
    <row r="55" spans="1:17" x14ac:dyDescent="0.2">
      <c r="A55" s="10728">
        <v>28</v>
      </c>
      <c r="B55" s="71">
        <v>6.45</v>
      </c>
      <c r="C55" s="10733">
        <v>7</v>
      </c>
      <c r="D55" s="10731">
        <v>1000</v>
      </c>
      <c r="E55" s="74">
        <f t="shared" si="0"/>
        <v>975.1</v>
      </c>
      <c r="F55" s="10732">
        <v>60</v>
      </c>
      <c r="G55" s="10729">
        <v>14.45</v>
      </c>
      <c r="H55" s="10729">
        <v>15</v>
      </c>
      <c r="I55" s="10731">
        <v>1000</v>
      </c>
      <c r="J55" s="74">
        <f t="shared" si="1"/>
        <v>975.1</v>
      </c>
      <c r="K55" s="10732">
        <v>92</v>
      </c>
      <c r="L55" s="10733">
        <v>22.45</v>
      </c>
      <c r="M55" s="10729">
        <v>23</v>
      </c>
      <c r="N55" s="10731">
        <v>1000</v>
      </c>
      <c r="O55" s="74">
        <f t="shared" si="2"/>
        <v>975.1</v>
      </c>
      <c r="P55" s="73"/>
    </row>
    <row r="56" spans="1:17" x14ac:dyDescent="0.2">
      <c r="A56" s="10728">
        <v>29</v>
      </c>
      <c r="B56" s="10729">
        <v>7</v>
      </c>
      <c r="C56" s="10730">
        <v>7.15</v>
      </c>
      <c r="D56" s="10731">
        <v>1000</v>
      </c>
      <c r="E56" s="74">
        <f t="shared" si="0"/>
        <v>975.1</v>
      </c>
      <c r="F56" s="10732">
        <v>61</v>
      </c>
      <c r="G56" s="10729">
        <v>15</v>
      </c>
      <c r="H56" s="10729">
        <v>15.15</v>
      </c>
      <c r="I56" s="10731">
        <v>1000</v>
      </c>
      <c r="J56" s="74">
        <f t="shared" si="1"/>
        <v>975.1</v>
      </c>
      <c r="K56" s="10732">
        <v>93</v>
      </c>
      <c r="L56" s="10733">
        <v>23</v>
      </c>
      <c r="M56" s="10729">
        <v>23.15</v>
      </c>
      <c r="N56" s="10731">
        <v>1000</v>
      </c>
      <c r="O56" s="74">
        <f t="shared" si="2"/>
        <v>975.1</v>
      </c>
      <c r="P56" s="73"/>
    </row>
    <row r="57" spans="1:17" x14ac:dyDescent="0.2">
      <c r="A57" s="10728">
        <v>30</v>
      </c>
      <c r="B57" s="71">
        <v>7.15</v>
      </c>
      <c r="C57" s="10733">
        <v>7.3</v>
      </c>
      <c r="D57" s="10731">
        <v>1000</v>
      </c>
      <c r="E57" s="74">
        <f t="shared" si="0"/>
        <v>975.1</v>
      </c>
      <c r="F57" s="10732">
        <v>62</v>
      </c>
      <c r="G57" s="10729">
        <v>15.15</v>
      </c>
      <c r="H57" s="10729">
        <v>15.3</v>
      </c>
      <c r="I57" s="10731">
        <v>1000</v>
      </c>
      <c r="J57" s="74">
        <f t="shared" si="1"/>
        <v>975.1</v>
      </c>
      <c r="K57" s="10732">
        <v>94</v>
      </c>
      <c r="L57" s="10729">
        <v>23.15</v>
      </c>
      <c r="M57" s="10729">
        <v>23.3</v>
      </c>
      <c r="N57" s="10731">
        <v>1000</v>
      </c>
      <c r="O57" s="74">
        <f t="shared" si="2"/>
        <v>975.1</v>
      </c>
      <c r="P57" s="73"/>
    </row>
    <row r="58" spans="1:17" x14ac:dyDescent="0.2">
      <c r="A58" s="10728">
        <v>31</v>
      </c>
      <c r="B58" s="10729">
        <v>7.3</v>
      </c>
      <c r="C58" s="10730">
        <v>7.45</v>
      </c>
      <c r="D58" s="10731">
        <v>1000</v>
      </c>
      <c r="E58" s="74">
        <f t="shared" si="0"/>
        <v>975.1</v>
      </c>
      <c r="F58" s="10732">
        <v>63</v>
      </c>
      <c r="G58" s="10729">
        <v>15.3</v>
      </c>
      <c r="H58" s="10729">
        <v>15.45</v>
      </c>
      <c r="I58" s="10731">
        <v>1000</v>
      </c>
      <c r="J58" s="74">
        <f t="shared" si="1"/>
        <v>975.1</v>
      </c>
      <c r="K58" s="10732">
        <v>95</v>
      </c>
      <c r="L58" s="10729">
        <v>23.3</v>
      </c>
      <c r="M58" s="10729">
        <v>23.45</v>
      </c>
      <c r="N58" s="10731">
        <v>1000</v>
      </c>
      <c r="O58" s="74">
        <f t="shared" si="2"/>
        <v>975.1</v>
      </c>
      <c r="P58" s="73"/>
    </row>
    <row r="59" spans="1:17" x14ac:dyDescent="0.2">
      <c r="A59" s="10728">
        <v>32</v>
      </c>
      <c r="B59" s="71">
        <v>7.45</v>
      </c>
      <c r="C59" s="10733">
        <v>8</v>
      </c>
      <c r="D59" s="10731">
        <v>1000</v>
      </c>
      <c r="E59" s="74">
        <f t="shared" si="0"/>
        <v>975.1</v>
      </c>
      <c r="F59" s="10732">
        <v>64</v>
      </c>
      <c r="G59" s="10729">
        <v>15.45</v>
      </c>
      <c r="H59" s="10729">
        <v>16</v>
      </c>
      <c r="I59" s="10731">
        <v>1000</v>
      </c>
      <c r="J59" s="74">
        <f t="shared" si="1"/>
        <v>975.1</v>
      </c>
      <c r="K59" s="10732">
        <v>96</v>
      </c>
      <c r="L59" s="10729">
        <v>23.45</v>
      </c>
      <c r="M59" s="10729">
        <v>24</v>
      </c>
      <c r="N59" s="10731">
        <v>1000</v>
      </c>
      <c r="O59" s="74">
        <f t="shared" si="2"/>
        <v>975.1</v>
      </c>
      <c r="P59" s="73"/>
      <c r="Q59" s="1583">
        <f>AVERAGE(D28:D59,I28:I59,N28:N59)/1000</f>
        <v>1</v>
      </c>
    </row>
    <row r="60" spans="1:17" x14ac:dyDescent="0.2">
      <c r="A60" s="68" t="s">
        <v>27</v>
      </c>
      <c r="B60" s="67"/>
      <c r="C60" s="67"/>
      <c r="D60" s="11">
        <f>SUM(D28:D59)</f>
        <v>32000</v>
      </c>
      <c r="E60" s="66">
        <f>SUM(E28:E59)</f>
        <v>31203.199999999983</v>
      </c>
      <c r="F60" s="67"/>
      <c r="G60" s="67"/>
      <c r="H60" s="67"/>
      <c r="I60" s="11">
        <f>SUM(I28:I59)</f>
        <v>32000</v>
      </c>
      <c r="J60" s="65">
        <f>SUM(J28:J59)</f>
        <v>31203.199999999983</v>
      </c>
      <c r="K60" s="67"/>
      <c r="L60" s="67"/>
      <c r="M60" s="67"/>
      <c r="N60" s="67">
        <f>SUM(N28:N59)</f>
        <v>32000</v>
      </c>
      <c r="O60" s="65">
        <f>SUM(O28:O59)</f>
        <v>31203.199999999983</v>
      </c>
      <c r="P60" s="73"/>
    </row>
    <row r="64" spans="1:17" x14ac:dyDescent="0.2">
      <c r="A64" s="1583" t="s">
        <v>149</v>
      </c>
      <c r="B64" s="1583">
        <f>SUM(D60,I60,N60)/(4000*1000)</f>
        <v>2.4E-2</v>
      </c>
      <c r="C64" s="1583">
        <f>ROUNDDOWN(SUM(E60,J60,O60)/(4000*1000),4)</f>
        <v>2.3400000000000001E-2</v>
      </c>
    </row>
    <row r="66" spans="1:16" x14ac:dyDescent="0.2">
      <c r="A66" s="64"/>
      <c r="B66" s="67"/>
      <c r="C66" s="67"/>
      <c r="D66" s="11"/>
      <c r="E66" s="67"/>
      <c r="F66" s="67"/>
      <c r="G66" s="67"/>
      <c r="H66" s="67"/>
      <c r="I66" s="11"/>
      <c r="J66" s="63"/>
      <c r="K66" s="67"/>
      <c r="L66" s="67"/>
      <c r="M66" s="67"/>
      <c r="N66" s="67"/>
      <c r="O66" s="67"/>
      <c r="P66" s="73"/>
    </row>
    <row r="67" spans="1:16" x14ac:dyDescent="0.2">
      <c r="A67" s="62" t="s">
        <v>113</v>
      </c>
      <c r="B67" s="67"/>
      <c r="C67" s="67"/>
      <c r="D67" s="11"/>
      <c r="E67" s="65"/>
      <c r="F67" s="67"/>
      <c r="G67" s="67"/>
      <c r="H67" s="65"/>
      <c r="I67" s="11"/>
      <c r="J67" s="63"/>
      <c r="K67" s="67"/>
      <c r="L67" s="67"/>
      <c r="M67" s="67"/>
      <c r="N67" s="67"/>
      <c r="O67" s="67"/>
      <c r="P67" s="73"/>
    </row>
    <row r="68" spans="1:16" x14ac:dyDescent="0.2">
      <c r="A68" s="6088"/>
      <c r="B68" s="6089"/>
      <c r="C68" s="6089"/>
      <c r="D68" s="6089"/>
      <c r="E68" s="6089"/>
      <c r="F68" s="6089"/>
      <c r="G68" s="6089"/>
      <c r="H68" s="6089"/>
      <c r="I68" s="6089"/>
      <c r="J68" s="6089"/>
      <c r="K68" s="6089"/>
      <c r="L68" s="6090"/>
      <c r="M68" s="6090"/>
      <c r="N68" s="6090"/>
      <c r="O68" s="6090"/>
      <c r="P68" s="6091"/>
    </row>
    <row r="69" spans="1:16" x14ac:dyDescent="0.2">
      <c r="A69" s="62"/>
      <c r="B69" s="67"/>
      <c r="C69" s="67"/>
      <c r="D69" s="11"/>
      <c r="E69" s="65"/>
      <c r="F69" s="67"/>
      <c r="G69" s="67"/>
      <c r="H69" s="65"/>
      <c r="I69" s="11"/>
      <c r="J69" s="63"/>
      <c r="K69" s="67"/>
      <c r="L69" s="67"/>
      <c r="M69" s="67"/>
      <c r="N69" s="67"/>
      <c r="O69" s="67"/>
      <c r="P69" s="73"/>
    </row>
    <row r="70" spans="1:16" x14ac:dyDescent="0.2">
      <c r="A70" s="64"/>
      <c r="B70" s="67"/>
      <c r="C70" s="67"/>
      <c r="D70" s="11"/>
      <c r="E70" s="65"/>
      <c r="F70" s="67"/>
      <c r="G70" s="67"/>
      <c r="H70" s="65"/>
      <c r="I70" s="11"/>
      <c r="J70" s="67"/>
      <c r="K70" s="67"/>
      <c r="L70" s="67"/>
      <c r="M70" s="67"/>
      <c r="N70" s="67"/>
      <c r="O70" s="67"/>
      <c r="P70" s="73"/>
    </row>
    <row r="71" spans="1:16" x14ac:dyDescent="0.2">
      <c r="A71" s="6103"/>
      <c r="B71" s="6104"/>
      <c r="C71" s="6104"/>
      <c r="D71" s="6105"/>
      <c r="E71" s="6106"/>
      <c r="F71" s="6104"/>
      <c r="G71" s="6104"/>
      <c r="H71" s="6106"/>
      <c r="I71" s="6105"/>
      <c r="J71" s="6104"/>
      <c r="K71" s="6104"/>
      <c r="L71" s="6104"/>
      <c r="M71" s="6104"/>
      <c r="N71" s="6104"/>
      <c r="O71" s="6104"/>
      <c r="P71" s="6107"/>
    </row>
    <row r="72" spans="1:16" x14ac:dyDescent="0.2">
      <c r="A72" s="64"/>
      <c r="B72" s="67"/>
      <c r="C72" s="67"/>
      <c r="D72" s="11"/>
      <c r="E72" s="65"/>
      <c r="F72" s="67"/>
      <c r="G72" s="67"/>
      <c r="H72" s="65"/>
      <c r="I72" s="11"/>
      <c r="J72" s="67"/>
      <c r="K72" s="67"/>
      <c r="L72" s="67"/>
      <c r="M72" s="67" t="s">
        <v>29</v>
      </c>
      <c r="N72" s="67"/>
      <c r="O72" s="67"/>
      <c r="P72" s="73"/>
    </row>
    <row r="73" spans="1:16" x14ac:dyDescent="0.2">
      <c r="A73" s="60"/>
      <c r="B73" s="59"/>
      <c r="C73" s="59"/>
      <c r="D73" s="58"/>
      <c r="E73" s="57"/>
      <c r="F73" s="59"/>
      <c r="G73" s="59"/>
      <c r="H73" s="57"/>
      <c r="I73" s="58"/>
      <c r="J73" s="59"/>
      <c r="K73" s="59"/>
      <c r="L73" s="59"/>
      <c r="M73" s="59" t="s">
        <v>30</v>
      </c>
      <c r="N73" s="59"/>
      <c r="O73" s="59"/>
      <c r="P73" s="56"/>
    </row>
    <row r="74" spans="1:16" ht="15.75" x14ac:dyDescent="0.25">
      <c r="E74" s="6118"/>
      <c r="H74" s="6118"/>
    </row>
    <row r="75" spans="1:16" ht="15.75" x14ac:dyDescent="0.25">
      <c r="C75" s="54"/>
      <c r="E75" s="55"/>
      <c r="H75" s="55"/>
    </row>
    <row r="76" spans="1:16" ht="15.75" x14ac:dyDescent="0.25">
      <c r="E76" s="55"/>
      <c r="H76" s="55"/>
    </row>
    <row r="77" spans="1:16" ht="15.75" x14ac:dyDescent="0.25">
      <c r="E77" s="55"/>
      <c r="H77" s="55"/>
    </row>
    <row r="78" spans="1:16" ht="15.75" x14ac:dyDescent="0.25">
      <c r="E78" s="55"/>
      <c r="H78" s="55"/>
    </row>
    <row r="79" spans="1:16" ht="15.75" x14ac:dyDescent="0.25">
      <c r="E79" s="55"/>
      <c r="H79" s="55"/>
    </row>
    <row r="80" spans="1:16" ht="15.75" x14ac:dyDescent="0.25">
      <c r="E80" s="55"/>
      <c r="H80" s="55"/>
    </row>
    <row r="81" spans="5:13" ht="15.75" x14ac:dyDescent="0.25">
      <c r="E81" s="55"/>
      <c r="H81" s="55"/>
    </row>
    <row r="82" spans="5:13" ht="15.75" x14ac:dyDescent="0.25">
      <c r="E82" s="55"/>
      <c r="H82" s="55"/>
    </row>
    <row r="83" spans="5:13" ht="15.75" x14ac:dyDescent="0.25">
      <c r="E83" s="55"/>
      <c r="H83" s="55"/>
    </row>
    <row r="84" spans="5:13" ht="15.75" x14ac:dyDescent="0.25">
      <c r="E84" s="55"/>
      <c r="H84" s="55"/>
    </row>
    <row r="85" spans="5:13" ht="15.75" x14ac:dyDescent="0.25">
      <c r="E85" s="55"/>
      <c r="H85" s="55"/>
    </row>
    <row r="86" spans="5:13" ht="15.75" x14ac:dyDescent="0.25">
      <c r="E86" s="55"/>
      <c r="H86" s="55"/>
    </row>
    <row r="87" spans="5:13" ht="15.75" x14ac:dyDescent="0.25">
      <c r="E87" s="55"/>
      <c r="H87" s="55"/>
    </row>
    <row r="88" spans="5:13" ht="15.75" x14ac:dyDescent="0.25">
      <c r="E88" s="55"/>
      <c r="H88" s="55"/>
    </row>
    <row r="89" spans="5:13" ht="15.75" x14ac:dyDescent="0.25">
      <c r="E89" s="55"/>
      <c r="H89" s="55"/>
    </row>
    <row r="90" spans="5:13" ht="15.75" x14ac:dyDescent="0.25">
      <c r="E90" s="55"/>
      <c r="H90" s="55"/>
    </row>
    <row r="91" spans="5:13" ht="15.75" x14ac:dyDescent="0.25">
      <c r="E91" s="55"/>
      <c r="H91" s="55"/>
    </row>
    <row r="92" spans="5:13" ht="15.75" x14ac:dyDescent="0.25">
      <c r="E92" s="55"/>
      <c r="H92" s="55"/>
    </row>
    <row r="93" spans="5:13" ht="15.75" x14ac:dyDescent="0.25">
      <c r="E93" s="55"/>
      <c r="H93" s="55"/>
    </row>
    <row r="94" spans="5:13" ht="15.75" x14ac:dyDescent="0.25">
      <c r="E94" s="55"/>
      <c r="H94" s="55"/>
    </row>
    <row r="95" spans="5:13" ht="15.75" x14ac:dyDescent="0.25">
      <c r="E95" s="55"/>
      <c r="H95" s="55"/>
    </row>
    <row r="96" spans="5:13" ht="15.75" x14ac:dyDescent="0.25">
      <c r="E96" s="55"/>
      <c r="H96" s="55"/>
      <c r="M96" s="50" t="s">
        <v>8</v>
      </c>
    </row>
    <row r="97" spans="5:14" ht="15.75" x14ac:dyDescent="0.25">
      <c r="E97" s="55"/>
      <c r="H97" s="55"/>
    </row>
    <row r="98" spans="5:14" ht="15.75" x14ac:dyDescent="0.25">
      <c r="E98" s="55"/>
      <c r="H98" s="55"/>
    </row>
    <row r="99" spans="5:14" ht="15.75" x14ac:dyDescent="0.25">
      <c r="E99" s="55"/>
      <c r="H99" s="55"/>
    </row>
    <row r="101" spans="5:14" x14ac:dyDescent="0.2">
      <c r="N101" s="10737"/>
    </row>
    <row r="126" spans="4:4" x14ac:dyDescent="0.2">
      <c r="D126" s="10731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topLeftCell="A31" workbookViewId="0">
      <selection activeCell="R59" sqref="R59"/>
    </sheetView>
  </sheetViews>
  <sheetFormatPr defaultColWidth="9.140625" defaultRowHeight="12.75" customHeight="1" x14ac:dyDescent="0.2"/>
  <cols>
    <col min="1" max="16384" width="9.140625" style="1583"/>
  </cols>
  <sheetData>
    <row r="1" spans="1:16" ht="12.75" customHeight="1" x14ac:dyDescent="0.2">
      <c r="A1" s="49"/>
      <c r="B1" s="48"/>
      <c r="C1" s="48"/>
      <c r="D1" s="47"/>
      <c r="E1" s="48"/>
      <c r="F1" s="48"/>
      <c r="G1" s="48"/>
      <c r="H1" s="48"/>
      <c r="I1" s="47"/>
      <c r="J1" s="48"/>
      <c r="K1" s="48"/>
      <c r="L1" s="48"/>
      <c r="M1" s="48"/>
      <c r="N1" s="48"/>
      <c r="O1" s="48"/>
      <c r="P1" s="46"/>
    </row>
    <row r="2" spans="1:16" ht="12.75" customHeight="1" x14ac:dyDescent="0.2">
      <c r="A2" s="45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73"/>
    </row>
    <row r="3" spans="1:16" ht="12.75" customHeight="1" x14ac:dyDescent="0.2">
      <c r="A3" s="45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73"/>
    </row>
    <row r="4" spans="1:16" ht="12.75" customHeight="1" x14ac:dyDescent="0.2">
      <c r="A4" s="10713" t="s">
        <v>150</v>
      </c>
      <c r="B4" s="10714"/>
      <c r="C4" s="10714"/>
      <c r="D4" s="10714"/>
      <c r="E4" s="10714"/>
      <c r="F4" s="10714"/>
      <c r="G4" s="10714"/>
      <c r="H4" s="10714"/>
      <c r="I4" s="10714"/>
      <c r="J4" s="6160"/>
      <c r="K4" s="6161"/>
      <c r="L4" s="6161"/>
      <c r="M4" s="6161"/>
      <c r="N4" s="6161"/>
      <c r="O4" s="6161"/>
      <c r="P4" s="6162"/>
    </row>
    <row r="5" spans="1:16" ht="12.75" customHeight="1" x14ac:dyDescent="0.2">
      <c r="A5" s="68"/>
      <c r="B5" s="67"/>
      <c r="C5" s="67"/>
      <c r="D5" s="11"/>
      <c r="E5" s="67"/>
      <c r="F5" s="67"/>
      <c r="G5" s="67"/>
      <c r="H5" s="67"/>
      <c r="I5" s="11"/>
      <c r="J5" s="67"/>
      <c r="K5" s="67"/>
      <c r="L5" s="67"/>
      <c r="M5" s="67"/>
      <c r="N5" s="67"/>
      <c r="O5" s="67"/>
      <c r="P5" s="73"/>
    </row>
    <row r="6" spans="1:16" ht="12.75" customHeight="1" x14ac:dyDescent="0.2">
      <c r="A6" s="68" t="s">
        <v>2</v>
      </c>
      <c r="B6" s="67"/>
      <c r="C6" s="67"/>
      <c r="D6" s="11"/>
      <c r="E6" s="67"/>
      <c r="F6" s="67"/>
      <c r="G6" s="67"/>
      <c r="H6" s="67"/>
      <c r="I6" s="11"/>
      <c r="J6" s="67"/>
      <c r="K6" s="67"/>
      <c r="L6" s="67"/>
      <c r="M6" s="67"/>
      <c r="N6" s="67"/>
      <c r="O6" s="67"/>
      <c r="P6" s="73"/>
    </row>
    <row r="7" spans="1:16" ht="12.75" customHeight="1" x14ac:dyDescent="0.2">
      <c r="A7" s="68" t="s">
        <v>3</v>
      </c>
      <c r="B7" s="67"/>
      <c r="C7" s="67"/>
      <c r="D7" s="11"/>
      <c r="E7" s="67"/>
      <c r="F7" s="67"/>
      <c r="G7" s="67"/>
      <c r="H7" s="67"/>
      <c r="I7" s="11"/>
      <c r="J7" s="67"/>
      <c r="K7" s="67"/>
      <c r="L7" s="67"/>
      <c r="M7" s="67"/>
      <c r="N7" s="67"/>
      <c r="O7" s="67"/>
      <c r="P7" s="73"/>
    </row>
    <row r="8" spans="1:16" ht="12.75" customHeight="1" x14ac:dyDescent="0.2">
      <c r="A8" s="68" t="s">
        <v>4</v>
      </c>
      <c r="B8" s="67"/>
      <c r="C8" s="67"/>
      <c r="D8" s="11"/>
      <c r="E8" s="67"/>
      <c r="F8" s="67"/>
      <c r="G8" s="67"/>
      <c r="H8" s="67"/>
      <c r="I8" s="11"/>
      <c r="J8" s="67"/>
      <c r="K8" s="67"/>
      <c r="L8" s="67"/>
      <c r="M8" s="67"/>
      <c r="N8" s="67"/>
      <c r="O8" s="67"/>
      <c r="P8" s="73"/>
    </row>
    <row r="9" spans="1:16" ht="12.75" customHeight="1" x14ac:dyDescent="0.2">
      <c r="A9" s="68" t="s">
        <v>5</v>
      </c>
      <c r="B9" s="67"/>
      <c r="C9" s="67"/>
      <c r="D9" s="11"/>
      <c r="E9" s="67"/>
      <c r="F9" s="67"/>
      <c r="G9" s="67"/>
      <c r="H9" s="67"/>
      <c r="I9" s="11"/>
      <c r="J9" s="67"/>
      <c r="K9" s="67"/>
      <c r="L9" s="67"/>
      <c r="M9" s="67"/>
      <c r="N9" s="67"/>
      <c r="O9" s="67"/>
      <c r="P9" s="73"/>
    </row>
    <row r="10" spans="1:16" ht="12.75" customHeight="1" x14ac:dyDescent="0.2">
      <c r="A10" s="68" t="s">
        <v>6</v>
      </c>
      <c r="B10" s="67"/>
      <c r="C10" s="67"/>
      <c r="D10" s="11"/>
      <c r="E10" s="67"/>
      <c r="F10" s="67"/>
      <c r="G10" s="67"/>
      <c r="H10" s="67"/>
      <c r="I10" s="11"/>
      <c r="J10" s="67"/>
      <c r="K10" s="67"/>
      <c r="L10" s="67"/>
      <c r="M10" s="67"/>
      <c r="N10" s="67"/>
      <c r="O10" s="67"/>
      <c r="P10" s="73"/>
    </row>
    <row r="11" spans="1:16" ht="12.75" customHeight="1" x14ac:dyDescent="0.2">
      <c r="A11" s="10718"/>
      <c r="B11" s="6188"/>
      <c r="C11" s="6188"/>
      <c r="D11" s="6189"/>
      <c r="E11" s="6188"/>
      <c r="F11" s="6188"/>
      <c r="G11" s="10715"/>
      <c r="H11" s="6188"/>
      <c r="I11" s="6189"/>
      <c r="J11" s="6188"/>
      <c r="K11" s="6188"/>
      <c r="L11" s="6188"/>
      <c r="M11" s="6188"/>
      <c r="N11" s="6188"/>
      <c r="O11" s="6188"/>
      <c r="P11" s="6191"/>
    </row>
    <row r="12" spans="1:16" ht="12.75" customHeight="1" x14ac:dyDescent="0.2">
      <c r="A12" s="68" t="s">
        <v>151</v>
      </c>
      <c r="B12" s="67"/>
      <c r="C12" s="67"/>
      <c r="D12" s="11"/>
      <c r="E12" s="67" t="s">
        <v>8</v>
      </c>
      <c r="F12" s="67"/>
      <c r="G12" s="67"/>
      <c r="H12" s="67"/>
      <c r="I12" s="11"/>
      <c r="J12" s="67"/>
      <c r="K12" s="67"/>
      <c r="L12" s="67"/>
      <c r="M12" s="67"/>
      <c r="N12" s="39" t="s">
        <v>152</v>
      </c>
      <c r="O12" s="67"/>
      <c r="P12" s="73"/>
    </row>
    <row r="13" spans="1:16" ht="12.75" customHeight="1" x14ac:dyDescent="0.2">
      <c r="A13" s="68"/>
      <c r="B13" s="67"/>
      <c r="C13" s="67"/>
      <c r="D13" s="11"/>
      <c r="E13" s="67"/>
      <c r="F13" s="67"/>
      <c r="G13" s="67"/>
      <c r="H13" s="67"/>
      <c r="I13" s="11"/>
      <c r="J13" s="67"/>
      <c r="K13" s="67"/>
      <c r="L13" s="67"/>
      <c r="M13" s="67"/>
      <c r="N13" s="67"/>
      <c r="O13" s="67"/>
      <c r="P13" s="73"/>
    </row>
    <row r="14" spans="1:16" ht="12.75" customHeight="1" x14ac:dyDescent="0.2">
      <c r="A14" s="68" t="s">
        <v>10</v>
      </c>
      <c r="B14" s="67"/>
      <c r="C14" s="67"/>
      <c r="D14" s="11"/>
      <c r="E14" s="67"/>
      <c r="F14" s="67"/>
      <c r="G14" s="67"/>
      <c r="H14" s="67"/>
      <c r="I14" s="11"/>
      <c r="J14" s="67"/>
      <c r="K14" s="67"/>
      <c r="L14" s="67"/>
      <c r="M14" s="67"/>
      <c r="N14" s="18"/>
      <c r="O14" s="17"/>
      <c r="P14" s="73"/>
    </row>
    <row r="15" spans="1:16" ht="12.75" customHeight="1" x14ac:dyDescent="0.2">
      <c r="A15" s="64"/>
      <c r="B15" s="67"/>
      <c r="C15" s="67"/>
      <c r="D15" s="11"/>
      <c r="E15" s="67"/>
      <c r="F15" s="67"/>
      <c r="G15" s="67"/>
      <c r="H15" s="67"/>
      <c r="I15" s="11"/>
      <c r="J15" s="67"/>
      <c r="K15" s="67"/>
      <c r="L15" s="67"/>
      <c r="M15" s="67"/>
      <c r="N15" s="38" t="s">
        <v>11</v>
      </c>
      <c r="O15" s="37" t="s">
        <v>12</v>
      </c>
      <c r="P15" s="73"/>
    </row>
    <row r="16" spans="1:16" ht="12.75" customHeight="1" x14ac:dyDescent="0.2">
      <c r="A16" s="64" t="s">
        <v>13</v>
      </c>
      <c r="B16" s="67"/>
      <c r="C16" s="67"/>
      <c r="D16" s="11"/>
      <c r="E16" s="67"/>
      <c r="F16" s="67"/>
      <c r="G16" s="67"/>
      <c r="H16" s="67"/>
      <c r="I16" s="11"/>
      <c r="J16" s="67"/>
      <c r="K16" s="67"/>
      <c r="L16" s="67"/>
      <c r="M16" s="67"/>
      <c r="N16" s="36"/>
      <c r="O16" s="73"/>
      <c r="P16" s="73"/>
    </row>
    <row r="17" spans="1:47" ht="12.75" customHeight="1" x14ac:dyDescent="0.2">
      <c r="A17" s="64" t="s">
        <v>14</v>
      </c>
      <c r="B17" s="67"/>
      <c r="C17" s="67"/>
      <c r="D17" s="11"/>
      <c r="E17" s="67"/>
      <c r="F17" s="67"/>
      <c r="G17" s="67"/>
      <c r="H17" s="67"/>
      <c r="I17" s="11"/>
      <c r="J17" s="67"/>
      <c r="K17" s="67"/>
      <c r="L17" s="67"/>
      <c r="M17" s="67"/>
      <c r="N17" s="35" t="s">
        <v>15</v>
      </c>
      <c r="O17" s="34" t="s">
        <v>111</v>
      </c>
      <c r="P17" s="73"/>
    </row>
    <row r="18" spans="1:47" ht="12.75" customHeight="1" x14ac:dyDescent="0.2">
      <c r="A18" s="64"/>
      <c r="B18" s="67"/>
      <c r="C18" s="67"/>
      <c r="D18" s="11"/>
      <c r="E18" s="67"/>
      <c r="F18" s="67"/>
      <c r="G18" s="67"/>
      <c r="H18" s="67"/>
      <c r="I18" s="11"/>
      <c r="J18" s="67"/>
      <c r="K18" s="67"/>
      <c r="L18" s="67"/>
      <c r="M18" s="67"/>
      <c r="N18" s="35"/>
      <c r="O18" s="34"/>
      <c r="P18" s="73" t="s">
        <v>8</v>
      </c>
    </row>
    <row r="19" spans="1:47" ht="12.75" customHeight="1" x14ac:dyDescent="0.2">
      <c r="A19" s="64"/>
      <c r="B19" s="67"/>
      <c r="C19" s="67"/>
      <c r="D19" s="11"/>
      <c r="E19" s="67"/>
      <c r="F19" s="67"/>
      <c r="G19" s="67"/>
      <c r="H19" s="67"/>
      <c r="I19" s="11"/>
      <c r="J19" s="67"/>
      <c r="K19" s="54"/>
      <c r="L19" s="67" t="s">
        <v>17</v>
      </c>
      <c r="M19" s="67"/>
      <c r="N19" s="10"/>
      <c r="O19" s="33"/>
      <c r="P19" s="73"/>
      <c r="AU19" s="10731"/>
    </row>
    <row r="20" spans="1:47" ht="12.75" customHeight="1" x14ac:dyDescent="0.2">
      <c r="A20" s="64"/>
      <c r="B20" s="67"/>
      <c r="C20" s="67"/>
      <c r="D20" s="11"/>
      <c r="E20" s="67"/>
      <c r="F20" s="67"/>
      <c r="G20" s="67"/>
      <c r="H20" s="67"/>
      <c r="I20" s="11"/>
      <c r="J20" s="67"/>
      <c r="K20" s="67"/>
      <c r="L20" s="67"/>
      <c r="M20" s="67"/>
      <c r="N20" s="32"/>
      <c r="O20" s="31"/>
      <c r="P20" s="73"/>
    </row>
    <row r="21" spans="1:47" ht="12.75" customHeight="1" x14ac:dyDescent="0.2">
      <c r="A21" s="68"/>
      <c r="B21" s="67"/>
      <c r="C21" s="44"/>
      <c r="D21" s="44"/>
      <c r="E21" s="67"/>
      <c r="F21" s="67"/>
      <c r="G21" s="67"/>
      <c r="H21" s="67" t="s">
        <v>8</v>
      </c>
      <c r="I21" s="11"/>
      <c r="J21" s="67"/>
      <c r="K21" s="67"/>
      <c r="L21" s="67"/>
      <c r="M21" s="67"/>
      <c r="N21" s="30"/>
      <c r="O21" s="56"/>
      <c r="P21" s="73"/>
    </row>
    <row r="22" spans="1:47" ht="12.75" customHeight="1" x14ac:dyDescent="0.2">
      <c r="A22" s="6251"/>
      <c r="B22" s="6252"/>
      <c r="C22" s="6252"/>
      <c r="D22" s="6253"/>
      <c r="E22" s="6252"/>
      <c r="F22" s="6252"/>
      <c r="G22" s="6252"/>
      <c r="H22" s="6252"/>
      <c r="I22" s="6253"/>
      <c r="J22" s="6252"/>
      <c r="K22" s="6252"/>
      <c r="L22" s="6252"/>
      <c r="M22" s="6252"/>
      <c r="N22" s="6252"/>
      <c r="O22" s="6252"/>
      <c r="P22" s="6254"/>
    </row>
    <row r="23" spans="1:47" ht="12.75" customHeight="1" x14ac:dyDescent="0.2">
      <c r="A23" s="68" t="s">
        <v>18</v>
      </c>
      <c r="B23" s="67"/>
      <c r="C23" s="67"/>
      <c r="D23" s="11"/>
      <c r="E23" s="29" t="s">
        <v>19</v>
      </c>
      <c r="F23" s="29"/>
      <c r="G23" s="29"/>
      <c r="H23" s="29"/>
      <c r="I23" s="29"/>
      <c r="J23" s="29"/>
      <c r="K23" s="29"/>
      <c r="L23" s="29"/>
      <c r="M23" s="67"/>
      <c r="N23" s="67"/>
      <c r="O23" s="67"/>
      <c r="P23" s="73"/>
    </row>
    <row r="24" spans="1:47" ht="15.75" x14ac:dyDescent="0.25">
      <c r="A24" s="64"/>
      <c r="B24" s="67"/>
      <c r="C24" s="67"/>
      <c r="D24" s="11"/>
      <c r="E24" s="16" t="s">
        <v>20</v>
      </c>
      <c r="F24" s="16"/>
      <c r="G24" s="16"/>
      <c r="H24" s="16"/>
      <c r="I24" s="16"/>
      <c r="J24" s="16"/>
      <c r="K24" s="16"/>
      <c r="L24" s="16"/>
      <c r="M24" s="67"/>
      <c r="N24" s="67"/>
      <c r="O24" s="67"/>
      <c r="P24" s="73"/>
    </row>
    <row r="25" spans="1:47" ht="12.75" customHeight="1" x14ac:dyDescent="0.2">
      <c r="A25" s="28"/>
      <c r="B25" s="27" t="s">
        <v>21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67"/>
      <c r="P25" s="73"/>
    </row>
    <row r="26" spans="1:47" ht="12.75" customHeight="1" x14ac:dyDescent="0.2">
      <c r="A26" s="25" t="s">
        <v>22</v>
      </c>
      <c r="B26" s="24" t="s">
        <v>23</v>
      </c>
      <c r="C26" s="24"/>
      <c r="D26" s="25" t="s">
        <v>24</v>
      </c>
      <c r="E26" s="25" t="s">
        <v>25</v>
      </c>
      <c r="F26" s="25" t="s">
        <v>22</v>
      </c>
      <c r="G26" s="24" t="s">
        <v>23</v>
      </c>
      <c r="H26" s="24"/>
      <c r="I26" s="25" t="s">
        <v>24</v>
      </c>
      <c r="J26" s="25" t="s">
        <v>25</v>
      </c>
      <c r="K26" s="25" t="s">
        <v>22</v>
      </c>
      <c r="L26" s="24" t="s">
        <v>23</v>
      </c>
      <c r="M26" s="24"/>
      <c r="N26" s="9" t="s">
        <v>24</v>
      </c>
      <c r="O26" s="25" t="s">
        <v>25</v>
      </c>
      <c r="P26" s="73"/>
    </row>
    <row r="27" spans="1:47" ht="12.75" customHeight="1" x14ac:dyDescent="0.2">
      <c r="A27" s="25"/>
      <c r="B27" s="24" t="s">
        <v>26</v>
      </c>
      <c r="C27" s="24" t="s">
        <v>2</v>
      </c>
      <c r="D27" s="25"/>
      <c r="E27" s="25"/>
      <c r="F27" s="25"/>
      <c r="G27" s="24" t="s">
        <v>26</v>
      </c>
      <c r="H27" s="24" t="s">
        <v>2</v>
      </c>
      <c r="I27" s="25"/>
      <c r="J27" s="25"/>
      <c r="K27" s="25"/>
      <c r="L27" s="24" t="s">
        <v>26</v>
      </c>
      <c r="M27" s="24" t="s">
        <v>2</v>
      </c>
      <c r="N27" s="8"/>
      <c r="O27" s="25"/>
      <c r="P27" s="73"/>
    </row>
    <row r="28" spans="1:47" ht="12.75" customHeight="1" x14ac:dyDescent="0.2">
      <c r="A28" s="10728">
        <v>1</v>
      </c>
      <c r="B28" s="23">
        <v>0</v>
      </c>
      <c r="C28" s="71">
        <v>0.15</v>
      </c>
      <c r="D28" s="10731">
        <v>1000</v>
      </c>
      <c r="E28" s="74">
        <f t="shared" ref="E28:E59" si="0">D28*(100-2.49)/100</f>
        <v>975.1</v>
      </c>
      <c r="F28" s="10732">
        <v>33</v>
      </c>
      <c r="G28" s="10729">
        <v>8</v>
      </c>
      <c r="H28" s="10729">
        <v>8.15</v>
      </c>
      <c r="I28" s="10731">
        <v>1000</v>
      </c>
      <c r="J28" s="74">
        <f t="shared" ref="J28:J59" si="1">I28*(100-2.49)/100</f>
        <v>975.1</v>
      </c>
      <c r="K28" s="10732">
        <v>65</v>
      </c>
      <c r="L28" s="10729">
        <v>16</v>
      </c>
      <c r="M28" s="10729">
        <v>16.149999999999999</v>
      </c>
      <c r="N28" s="10731">
        <v>1000</v>
      </c>
      <c r="O28" s="74">
        <f t="shared" ref="O28:O59" si="2">N28*(100-2.49)/100</f>
        <v>975.1</v>
      </c>
      <c r="P28" s="73"/>
    </row>
    <row r="29" spans="1:47" ht="12.75" customHeight="1" x14ac:dyDescent="0.2">
      <c r="A29" s="10728">
        <v>2</v>
      </c>
      <c r="B29" s="10728">
        <v>0.15</v>
      </c>
      <c r="C29" s="72">
        <v>0.3</v>
      </c>
      <c r="D29" s="10731">
        <v>1000</v>
      </c>
      <c r="E29" s="74">
        <f t="shared" si="0"/>
        <v>975.1</v>
      </c>
      <c r="F29" s="10732">
        <v>34</v>
      </c>
      <c r="G29" s="10729">
        <v>8.15</v>
      </c>
      <c r="H29" s="10729">
        <v>8.3000000000000007</v>
      </c>
      <c r="I29" s="10731">
        <v>1000</v>
      </c>
      <c r="J29" s="74">
        <f t="shared" si="1"/>
        <v>975.1</v>
      </c>
      <c r="K29" s="10732">
        <v>66</v>
      </c>
      <c r="L29" s="10729">
        <v>16.149999999999999</v>
      </c>
      <c r="M29" s="10729">
        <v>16.3</v>
      </c>
      <c r="N29" s="10731">
        <v>1000</v>
      </c>
      <c r="O29" s="74">
        <f t="shared" si="2"/>
        <v>975.1</v>
      </c>
      <c r="P29" s="73"/>
    </row>
    <row r="30" spans="1:47" ht="12.75" customHeight="1" x14ac:dyDescent="0.2">
      <c r="A30" s="10734">
        <v>3</v>
      </c>
      <c r="B30" s="10726">
        <v>0.3</v>
      </c>
      <c r="C30" s="10735">
        <v>0.45</v>
      </c>
      <c r="D30" s="10737">
        <v>1000</v>
      </c>
      <c r="E30" s="6">
        <f t="shared" si="0"/>
        <v>975.1</v>
      </c>
      <c r="F30" s="10738">
        <v>35</v>
      </c>
      <c r="G30" s="10739">
        <v>8.3000000000000007</v>
      </c>
      <c r="H30" s="10739">
        <v>8.4499999999999993</v>
      </c>
      <c r="I30" s="10737">
        <v>1000</v>
      </c>
      <c r="J30" s="6">
        <f t="shared" si="1"/>
        <v>975.1</v>
      </c>
      <c r="K30" s="10738">
        <v>67</v>
      </c>
      <c r="L30" s="10739">
        <v>16.3</v>
      </c>
      <c r="M30" s="10739">
        <v>16.45</v>
      </c>
      <c r="N30" s="10737">
        <v>1000</v>
      </c>
      <c r="O30" s="6">
        <f t="shared" si="2"/>
        <v>975.1</v>
      </c>
      <c r="P30" s="5"/>
      <c r="V30" s="4"/>
    </row>
    <row r="31" spans="1:47" ht="12.75" customHeight="1" x14ac:dyDescent="0.2">
      <c r="A31" s="10734">
        <v>4</v>
      </c>
      <c r="B31" s="10734">
        <v>0.45</v>
      </c>
      <c r="C31" s="10739">
        <v>1</v>
      </c>
      <c r="D31" s="10737">
        <v>1000</v>
      </c>
      <c r="E31" s="6305">
        <f t="shared" si="0"/>
        <v>975.1</v>
      </c>
      <c r="F31" s="10738">
        <v>36</v>
      </c>
      <c r="G31" s="10739">
        <v>8.4499999999999993</v>
      </c>
      <c r="H31" s="10739">
        <v>9</v>
      </c>
      <c r="I31" s="10737">
        <v>1000</v>
      </c>
      <c r="J31" s="6305">
        <f t="shared" si="1"/>
        <v>975.1</v>
      </c>
      <c r="K31" s="10738">
        <v>68</v>
      </c>
      <c r="L31" s="10739">
        <v>16.45</v>
      </c>
      <c r="M31" s="10739">
        <v>17</v>
      </c>
      <c r="N31" s="10737">
        <v>1000</v>
      </c>
      <c r="O31" s="6305">
        <f t="shared" si="2"/>
        <v>975.1</v>
      </c>
      <c r="P31" s="6307"/>
    </row>
    <row r="32" spans="1:47" ht="12.75" customHeight="1" x14ac:dyDescent="0.2">
      <c r="A32" s="10728">
        <v>5</v>
      </c>
      <c r="B32" s="10729">
        <v>1</v>
      </c>
      <c r="C32" s="71">
        <v>1.1499999999999999</v>
      </c>
      <c r="D32" s="10731">
        <v>1000</v>
      </c>
      <c r="E32" s="74">
        <f t="shared" si="0"/>
        <v>975.1</v>
      </c>
      <c r="F32" s="10732">
        <v>37</v>
      </c>
      <c r="G32" s="10729">
        <v>9</v>
      </c>
      <c r="H32" s="10729">
        <v>9.15</v>
      </c>
      <c r="I32" s="10731">
        <v>1000</v>
      </c>
      <c r="J32" s="74">
        <f t="shared" si="1"/>
        <v>975.1</v>
      </c>
      <c r="K32" s="10732">
        <v>69</v>
      </c>
      <c r="L32" s="10729">
        <v>17</v>
      </c>
      <c r="M32" s="10729">
        <v>17.149999999999999</v>
      </c>
      <c r="N32" s="10731">
        <v>1000</v>
      </c>
      <c r="O32" s="74">
        <f t="shared" si="2"/>
        <v>975.1</v>
      </c>
      <c r="P32" s="73"/>
      <c r="AQ32" s="10731"/>
    </row>
    <row r="33" spans="1:16" ht="12.75" customHeight="1" x14ac:dyDescent="0.2">
      <c r="A33" s="10728">
        <v>6</v>
      </c>
      <c r="B33" s="71">
        <v>1.1499999999999999</v>
      </c>
      <c r="C33" s="10729">
        <v>1.3</v>
      </c>
      <c r="D33" s="10731">
        <v>1000</v>
      </c>
      <c r="E33" s="74">
        <f t="shared" si="0"/>
        <v>975.1</v>
      </c>
      <c r="F33" s="10732">
        <v>38</v>
      </c>
      <c r="G33" s="10729">
        <v>9.15</v>
      </c>
      <c r="H33" s="10729">
        <v>9.3000000000000007</v>
      </c>
      <c r="I33" s="10731">
        <v>1000</v>
      </c>
      <c r="J33" s="74">
        <f t="shared" si="1"/>
        <v>975.1</v>
      </c>
      <c r="K33" s="10732">
        <v>70</v>
      </c>
      <c r="L33" s="10729">
        <v>17.149999999999999</v>
      </c>
      <c r="M33" s="10729">
        <v>17.3</v>
      </c>
      <c r="N33" s="10731">
        <v>1000</v>
      </c>
      <c r="O33" s="74">
        <f t="shared" si="2"/>
        <v>975.1</v>
      </c>
      <c r="P33" s="73"/>
    </row>
    <row r="34" spans="1:16" x14ac:dyDescent="0.2">
      <c r="A34" s="10728">
        <v>7</v>
      </c>
      <c r="B34" s="72">
        <v>1.3</v>
      </c>
      <c r="C34" s="71">
        <v>1.45</v>
      </c>
      <c r="D34" s="10731">
        <v>1000</v>
      </c>
      <c r="E34" s="74">
        <f t="shared" si="0"/>
        <v>975.1</v>
      </c>
      <c r="F34" s="10732">
        <v>39</v>
      </c>
      <c r="G34" s="10729">
        <v>9.3000000000000007</v>
      </c>
      <c r="H34" s="10729">
        <v>9.4499999999999993</v>
      </c>
      <c r="I34" s="10731">
        <v>1000</v>
      </c>
      <c r="J34" s="74">
        <f t="shared" si="1"/>
        <v>975.1</v>
      </c>
      <c r="K34" s="10732">
        <v>71</v>
      </c>
      <c r="L34" s="10729">
        <v>17.3</v>
      </c>
      <c r="M34" s="10729">
        <v>17.45</v>
      </c>
      <c r="N34" s="10731">
        <v>1000</v>
      </c>
      <c r="O34" s="74">
        <f t="shared" si="2"/>
        <v>975.1</v>
      </c>
      <c r="P34" s="73"/>
    </row>
    <row r="35" spans="1:16" x14ac:dyDescent="0.2">
      <c r="A35" s="10728">
        <v>8</v>
      </c>
      <c r="B35" s="10728">
        <v>1.45</v>
      </c>
      <c r="C35" s="10729">
        <v>2</v>
      </c>
      <c r="D35" s="10731">
        <v>1000</v>
      </c>
      <c r="E35" s="74">
        <f t="shared" si="0"/>
        <v>975.1</v>
      </c>
      <c r="F35" s="10732">
        <v>40</v>
      </c>
      <c r="G35" s="10729">
        <v>9.4499999999999993</v>
      </c>
      <c r="H35" s="10729">
        <v>10</v>
      </c>
      <c r="I35" s="10731">
        <v>1000</v>
      </c>
      <c r="J35" s="74">
        <f t="shared" si="1"/>
        <v>975.1</v>
      </c>
      <c r="K35" s="10732">
        <v>72</v>
      </c>
      <c r="L35" s="10733">
        <v>17.45</v>
      </c>
      <c r="M35" s="10729">
        <v>18</v>
      </c>
      <c r="N35" s="10731">
        <v>1000</v>
      </c>
      <c r="O35" s="74">
        <f t="shared" si="2"/>
        <v>975.1</v>
      </c>
      <c r="P35" s="73"/>
    </row>
    <row r="36" spans="1:16" x14ac:dyDescent="0.2">
      <c r="A36" s="10728">
        <v>9</v>
      </c>
      <c r="B36" s="72">
        <v>2</v>
      </c>
      <c r="C36" s="71">
        <v>2.15</v>
      </c>
      <c r="D36" s="10731">
        <v>1000</v>
      </c>
      <c r="E36" s="74">
        <f t="shared" si="0"/>
        <v>975.1</v>
      </c>
      <c r="F36" s="10732">
        <v>41</v>
      </c>
      <c r="G36" s="10729">
        <v>10</v>
      </c>
      <c r="H36" s="10733">
        <v>10.15</v>
      </c>
      <c r="I36" s="10731">
        <v>1000</v>
      </c>
      <c r="J36" s="74">
        <f t="shared" si="1"/>
        <v>975.1</v>
      </c>
      <c r="K36" s="10732">
        <v>73</v>
      </c>
      <c r="L36" s="10733">
        <v>18</v>
      </c>
      <c r="M36" s="10729">
        <v>18.149999999999999</v>
      </c>
      <c r="N36" s="10731">
        <v>1000</v>
      </c>
      <c r="O36" s="74">
        <f t="shared" si="2"/>
        <v>975.1</v>
      </c>
      <c r="P36" s="73"/>
    </row>
    <row r="37" spans="1:16" x14ac:dyDescent="0.2">
      <c r="A37" s="10734">
        <v>10</v>
      </c>
      <c r="B37" s="10734">
        <v>2.15</v>
      </c>
      <c r="C37" s="10739">
        <v>2.2999999999999998</v>
      </c>
      <c r="D37" s="10737">
        <v>1000</v>
      </c>
      <c r="E37" s="6349">
        <f t="shared" si="0"/>
        <v>975.1</v>
      </c>
      <c r="F37" s="10738">
        <v>42</v>
      </c>
      <c r="G37" s="10739">
        <v>10.15</v>
      </c>
      <c r="H37" s="10736">
        <v>10.3</v>
      </c>
      <c r="I37" s="10737">
        <v>1000</v>
      </c>
      <c r="J37" s="6349">
        <f t="shared" si="1"/>
        <v>975.1</v>
      </c>
      <c r="K37" s="10738">
        <v>74</v>
      </c>
      <c r="L37" s="10736">
        <v>18.149999999999999</v>
      </c>
      <c r="M37" s="10739">
        <v>18.3</v>
      </c>
      <c r="N37" s="10737">
        <v>1000</v>
      </c>
      <c r="O37" s="6349">
        <f t="shared" si="2"/>
        <v>975.1</v>
      </c>
      <c r="P37" s="6352"/>
    </row>
    <row r="38" spans="1:16" x14ac:dyDescent="0.2">
      <c r="A38" s="10728">
        <v>11</v>
      </c>
      <c r="B38" s="72">
        <v>2.2999999999999998</v>
      </c>
      <c r="C38" s="71">
        <v>2.4500000000000002</v>
      </c>
      <c r="D38" s="10731">
        <v>1000</v>
      </c>
      <c r="E38" s="74">
        <f t="shared" si="0"/>
        <v>975.1</v>
      </c>
      <c r="F38" s="10732">
        <v>43</v>
      </c>
      <c r="G38" s="10729">
        <v>10.3</v>
      </c>
      <c r="H38" s="10733">
        <v>10.45</v>
      </c>
      <c r="I38" s="10731">
        <v>1000</v>
      </c>
      <c r="J38" s="74">
        <f t="shared" si="1"/>
        <v>975.1</v>
      </c>
      <c r="K38" s="10732">
        <v>75</v>
      </c>
      <c r="L38" s="10733">
        <v>18.3</v>
      </c>
      <c r="M38" s="10729">
        <v>18.45</v>
      </c>
      <c r="N38" s="10731">
        <v>1000</v>
      </c>
      <c r="O38" s="74">
        <f t="shared" si="2"/>
        <v>975.1</v>
      </c>
      <c r="P38" s="73"/>
    </row>
    <row r="39" spans="1:16" x14ac:dyDescent="0.2">
      <c r="A39" s="10728">
        <v>12</v>
      </c>
      <c r="B39" s="10728">
        <v>2.4500000000000002</v>
      </c>
      <c r="C39" s="10729">
        <v>3</v>
      </c>
      <c r="D39" s="10731">
        <v>1000</v>
      </c>
      <c r="E39" s="74">
        <f t="shared" si="0"/>
        <v>975.1</v>
      </c>
      <c r="F39" s="10732">
        <v>44</v>
      </c>
      <c r="G39" s="10729">
        <v>10.45</v>
      </c>
      <c r="H39" s="10733">
        <v>11</v>
      </c>
      <c r="I39" s="10731">
        <v>1000</v>
      </c>
      <c r="J39" s="74">
        <f t="shared" si="1"/>
        <v>975.1</v>
      </c>
      <c r="K39" s="10732">
        <v>76</v>
      </c>
      <c r="L39" s="10733">
        <v>18.45</v>
      </c>
      <c r="M39" s="10729">
        <v>19</v>
      </c>
      <c r="N39" s="10731">
        <v>1000</v>
      </c>
      <c r="O39" s="74">
        <f t="shared" si="2"/>
        <v>975.1</v>
      </c>
      <c r="P39" s="73"/>
    </row>
    <row r="40" spans="1:16" x14ac:dyDescent="0.2">
      <c r="A40" s="10728">
        <v>13</v>
      </c>
      <c r="B40" s="72">
        <v>3</v>
      </c>
      <c r="C40" s="10730">
        <v>3.15</v>
      </c>
      <c r="D40" s="10731">
        <v>1000</v>
      </c>
      <c r="E40" s="74">
        <f t="shared" si="0"/>
        <v>975.1</v>
      </c>
      <c r="F40" s="10732">
        <v>45</v>
      </c>
      <c r="G40" s="10729">
        <v>11</v>
      </c>
      <c r="H40" s="10733">
        <v>11.15</v>
      </c>
      <c r="I40" s="10731">
        <v>1000</v>
      </c>
      <c r="J40" s="74">
        <f t="shared" si="1"/>
        <v>975.1</v>
      </c>
      <c r="K40" s="10732">
        <v>77</v>
      </c>
      <c r="L40" s="10733">
        <v>19</v>
      </c>
      <c r="M40" s="10729">
        <v>19.149999999999999</v>
      </c>
      <c r="N40" s="10731">
        <v>1000</v>
      </c>
      <c r="O40" s="74">
        <f t="shared" si="2"/>
        <v>975.1</v>
      </c>
      <c r="P40" s="73"/>
    </row>
    <row r="41" spans="1:16" x14ac:dyDescent="0.2">
      <c r="A41" s="10728">
        <v>14</v>
      </c>
      <c r="B41" s="10728">
        <v>3.15</v>
      </c>
      <c r="C41" s="10733">
        <v>3.3</v>
      </c>
      <c r="D41" s="10731">
        <v>1000</v>
      </c>
      <c r="E41" s="74">
        <f t="shared" si="0"/>
        <v>975.1</v>
      </c>
      <c r="F41" s="10732">
        <v>46</v>
      </c>
      <c r="G41" s="10729">
        <v>11.15</v>
      </c>
      <c r="H41" s="10733">
        <v>11.3</v>
      </c>
      <c r="I41" s="10731">
        <v>1000</v>
      </c>
      <c r="J41" s="74">
        <f t="shared" si="1"/>
        <v>975.1</v>
      </c>
      <c r="K41" s="10732">
        <v>78</v>
      </c>
      <c r="L41" s="10733">
        <v>19.149999999999999</v>
      </c>
      <c r="M41" s="10729">
        <v>19.3</v>
      </c>
      <c r="N41" s="10731">
        <v>1000</v>
      </c>
      <c r="O41" s="74">
        <f t="shared" si="2"/>
        <v>975.1</v>
      </c>
      <c r="P41" s="73"/>
    </row>
    <row r="42" spans="1:16" x14ac:dyDescent="0.2">
      <c r="A42" s="10728">
        <v>15</v>
      </c>
      <c r="B42" s="72">
        <v>3.3</v>
      </c>
      <c r="C42" s="10730">
        <v>3.45</v>
      </c>
      <c r="D42" s="10731">
        <v>1000</v>
      </c>
      <c r="E42" s="74">
        <f t="shared" si="0"/>
        <v>975.1</v>
      </c>
      <c r="F42" s="10732">
        <v>47</v>
      </c>
      <c r="G42" s="10729">
        <v>11.3</v>
      </c>
      <c r="H42" s="10733">
        <v>11.45</v>
      </c>
      <c r="I42" s="10731">
        <v>1000</v>
      </c>
      <c r="J42" s="74">
        <f t="shared" si="1"/>
        <v>975.1</v>
      </c>
      <c r="K42" s="10732">
        <v>79</v>
      </c>
      <c r="L42" s="10733">
        <v>19.3</v>
      </c>
      <c r="M42" s="10729">
        <v>19.45</v>
      </c>
      <c r="N42" s="10731">
        <v>1000</v>
      </c>
      <c r="O42" s="74">
        <f t="shared" si="2"/>
        <v>975.1</v>
      </c>
      <c r="P42" s="73"/>
    </row>
    <row r="43" spans="1:16" x14ac:dyDescent="0.2">
      <c r="A43" s="10728">
        <v>16</v>
      </c>
      <c r="B43" s="10728">
        <v>3.45</v>
      </c>
      <c r="C43" s="10733">
        <v>4</v>
      </c>
      <c r="D43" s="10731">
        <v>1000</v>
      </c>
      <c r="E43" s="74">
        <f t="shared" si="0"/>
        <v>975.1</v>
      </c>
      <c r="F43" s="10732">
        <v>48</v>
      </c>
      <c r="G43" s="10729">
        <v>11.45</v>
      </c>
      <c r="H43" s="10733">
        <v>12</v>
      </c>
      <c r="I43" s="10731">
        <v>1000</v>
      </c>
      <c r="J43" s="74">
        <f t="shared" si="1"/>
        <v>975.1</v>
      </c>
      <c r="K43" s="10732">
        <v>80</v>
      </c>
      <c r="L43" s="10733">
        <v>19.45</v>
      </c>
      <c r="M43" s="10733">
        <v>20</v>
      </c>
      <c r="N43" s="10731">
        <v>1000</v>
      </c>
      <c r="O43" s="74">
        <f t="shared" si="2"/>
        <v>975.1</v>
      </c>
      <c r="P43" s="73"/>
    </row>
    <row r="44" spans="1:16" x14ac:dyDescent="0.2">
      <c r="A44" s="10728">
        <v>17</v>
      </c>
      <c r="B44" s="72">
        <v>4</v>
      </c>
      <c r="C44" s="10730">
        <v>4.1500000000000004</v>
      </c>
      <c r="D44" s="10731">
        <v>1000</v>
      </c>
      <c r="E44" s="74">
        <f t="shared" si="0"/>
        <v>975.1</v>
      </c>
      <c r="F44" s="10732">
        <v>49</v>
      </c>
      <c r="G44" s="10729">
        <v>12</v>
      </c>
      <c r="H44" s="10733">
        <v>12.15</v>
      </c>
      <c r="I44" s="10731">
        <v>1000</v>
      </c>
      <c r="J44" s="74">
        <f t="shared" si="1"/>
        <v>975.1</v>
      </c>
      <c r="K44" s="10732">
        <v>81</v>
      </c>
      <c r="L44" s="10733">
        <v>20</v>
      </c>
      <c r="M44" s="10729">
        <v>20.149999999999999</v>
      </c>
      <c r="N44" s="10731">
        <v>1000</v>
      </c>
      <c r="O44" s="74">
        <f t="shared" si="2"/>
        <v>975.1</v>
      </c>
      <c r="P44" s="73"/>
    </row>
    <row r="45" spans="1:16" x14ac:dyDescent="0.2">
      <c r="A45" s="10728">
        <v>18</v>
      </c>
      <c r="B45" s="10728">
        <v>4.1500000000000004</v>
      </c>
      <c r="C45" s="10733">
        <v>4.3</v>
      </c>
      <c r="D45" s="10731">
        <v>1000</v>
      </c>
      <c r="E45" s="74">
        <f t="shared" si="0"/>
        <v>975.1</v>
      </c>
      <c r="F45" s="10732">
        <v>50</v>
      </c>
      <c r="G45" s="10729">
        <v>12.15</v>
      </c>
      <c r="H45" s="10733">
        <v>12.3</v>
      </c>
      <c r="I45" s="10731">
        <v>1000</v>
      </c>
      <c r="J45" s="74">
        <f t="shared" si="1"/>
        <v>975.1</v>
      </c>
      <c r="K45" s="10732">
        <v>82</v>
      </c>
      <c r="L45" s="10733">
        <v>20.149999999999999</v>
      </c>
      <c r="M45" s="10729">
        <v>20.3</v>
      </c>
      <c r="N45" s="10731">
        <v>1000</v>
      </c>
      <c r="O45" s="74">
        <f t="shared" si="2"/>
        <v>975.1</v>
      </c>
      <c r="P45" s="73"/>
    </row>
    <row r="46" spans="1:16" x14ac:dyDescent="0.2">
      <c r="A46" s="10728">
        <v>19</v>
      </c>
      <c r="B46" s="72">
        <v>4.3</v>
      </c>
      <c r="C46" s="10730">
        <v>4.45</v>
      </c>
      <c r="D46" s="10731">
        <v>1000</v>
      </c>
      <c r="E46" s="74">
        <f t="shared" si="0"/>
        <v>975.1</v>
      </c>
      <c r="F46" s="10732">
        <v>51</v>
      </c>
      <c r="G46" s="10729">
        <v>12.3</v>
      </c>
      <c r="H46" s="10733">
        <v>12.45</v>
      </c>
      <c r="I46" s="10731">
        <v>1000</v>
      </c>
      <c r="J46" s="74">
        <f t="shared" si="1"/>
        <v>975.1</v>
      </c>
      <c r="K46" s="10732">
        <v>83</v>
      </c>
      <c r="L46" s="10733">
        <v>20.3</v>
      </c>
      <c r="M46" s="10729">
        <v>20.45</v>
      </c>
      <c r="N46" s="10731">
        <v>1000</v>
      </c>
      <c r="O46" s="74">
        <f t="shared" si="2"/>
        <v>975.1</v>
      </c>
      <c r="P46" s="73"/>
    </row>
    <row r="47" spans="1:16" x14ac:dyDescent="0.2">
      <c r="A47" s="10728">
        <v>20</v>
      </c>
      <c r="B47" s="10728">
        <v>4.45</v>
      </c>
      <c r="C47" s="10733">
        <v>5</v>
      </c>
      <c r="D47" s="10731">
        <v>1000</v>
      </c>
      <c r="E47" s="74">
        <f t="shared" si="0"/>
        <v>975.1</v>
      </c>
      <c r="F47" s="10732">
        <v>52</v>
      </c>
      <c r="G47" s="10729">
        <v>12.45</v>
      </c>
      <c r="H47" s="10733">
        <v>13</v>
      </c>
      <c r="I47" s="10731">
        <v>1000</v>
      </c>
      <c r="J47" s="74">
        <f t="shared" si="1"/>
        <v>975.1</v>
      </c>
      <c r="K47" s="10732">
        <v>84</v>
      </c>
      <c r="L47" s="10733">
        <v>20.45</v>
      </c>
      <c r="M47" s="10729">
        <v>21</v>
      </c>
      <c r="N47" s="10731">
        <v>1000</v>
      </c>
      <c r="O47" s="74">
        <f t="shared" si="2"/>
        <v>975.1</v>
      </c>
      <c r="P47" s="73"/>
    </row>
    <row r="48" spans="1:16" x14ac:dyDescent="0.2">
      <c r="A48" s="10728">
        <v>21</v>
      </c>
      <c r="B48" s="10729">
        <v>5</v>
      </c>
      <c r="C48" s="10730">
        <v>5.15</v>
      </c>
      <c r="D48" s="10731">
        <v>1000</v>
      </c>
      <c r="E48" s="74">
        <f t="shared" si="0"/>
        <v>975.1</v>
      </c>
      <c r="F48" s="10732">
        <v>53</v>
      </c>
      <c r="G48" s="10729">
        <v>13</v>
      </c>
      <c r="H48" s="10733">
        <v>13.15</v>
      </c>
      <c r="I48" s="10731">
        <v>1000</v>
      </c>
      <c r="J48" s="74">
        <f t="shared" si="1"/>
        <v>975.1</v>
      </c>
      <c r="K48" s="10732">
        <v>85</v>
      </c>
      <c r="L48" s="10733">
        <v>21</v>
      </c>
      <c r="M48" s="10729">
        <v>21.15</v>
      </c>
      <c r="N48" s="10731">
        <v>1000</v>
      </c>
      <c r="O48" s="74">
        <f t="shared" si="2"/>
        <v>975.1</v>
      </c>
      <c r="P48" s="73"/>
    </row>
    <row r="49" spans="1:17" x14ac:dyDescent="0.2">
      <c r="A49" s="10734">
        <v>22</v>
      </c>
      <c r="B49" s="10735">
        <v>5.15</v>
      </c>
      <c r="C49" s="10736">
        <v>5.3</v>
      </c>
      <c r="D49" s="10737">
        <v>1000</v>
      </c>
      <c r="E49" s="11">
        <f t="shared" si="0"/>
        <v>975.1</v>
      </c>
      <c r="F49" s="10738">
        <v>54</v>
      </c>
      <c r="G49" s="10739">
        <v>13.15</v>
      </c>
      <c r="H49" s="10736">
        <v>13.3</v>
      </c>
      <c r="I49" s="10737">
        <v>1000</v>
      </c>
      <c r="J49" s="11">
        <f t="shared" si="1"/>
        <v>975.1</v>
      </c>
      <c r="K49" s="10738">
        <v>86</v>
      </c>
      <c r="L49" s="10736">
        <v>21.15</v>
      </c>
      <c r="M49" s="10739">
        <v>21.3</v>
      </c>
      <c r="N49" s="10737">
        <v>1000</v>
      </c>
      <c r="O49" s="11">
        <f t="shared" si="2"/>
        <v>975.1</v>
      </c>
      <c r="P49" s="3"/>
    </row>
    <row r="50" spans="1:17" x14ac:dyDescent="0.2">
      <c r="A50" s="10728">
        <v>23</v>
      </c>
      <c r="B50" s="10729">
        <v>5.3</v>
      </c>
      <c r="C50" s="10730">
        <v>5.45</v>
      </c>
      <c r="D50" s="10731">
        <v>1000</v>
      </c>
      <c r="E50" s="74">
        <f t="shared" si="0"/>
        <v>975.1</v>
      </c>
      <c r="F50" s="10732">
        <v>55</v>
      </c>
      <c r="G50" s="10729">
        <v>13.3</v>
      </c>
      <c r="H50" s="10733">
        <v>13.45</v>
      </c>
      <c r="I50" s="10731">
        <v>1000</v>
      </c>
      <c r="J50" s="74">
        <f t="shared" si="1"/>
        <v>975.1</v>
      </c>
      <c r="K50" s="10732">
        <v>87</v>
      </c>
      <c r="L50" s="10733">
        <v>21.3</v>
      </c>
      <c r="M50" s="10729">
        <v>21.45</v>
      </c>
      <c r="N50" s="10731">
        <v>1000</v>
      </c>
      <c r="O50" s="74">
        <f t="shared" si="2"/>
        <v>975.1</v>
      </c>
      <c r="P50" s="73"/>
    </row>
    <row r="51" spans="1:17" x14ac:dyDescent="0.2">
      <c r="A51" s="10728">
        <v>24</v>
      </c>
      <c r="B51" s="71">
        <v>5.45</v>
      </c>
      <c r="C51" s="10733">
        <v>6</v>
      </c>
      <c r="D51" s="10731">
        <v>1000</v>
      </c>
      <c r="E51" s="74">
        <f t="shared" si="0"/>
        <v>975.1</v>
      </c>
      <c r="F51" s="10732">
        <v>56</v>
      </c>
      <c r="G51" s="10729">
        <v>13.45</v>
      </c>
      <c r="H51" s="10733">
        <v>14</v>
      </c>
      <c r="I51" s="10731">
        <v>1000</v>
      </c>
      <c r="J51" s="74">
        <f t="shared" si="1"/>
        <v>975.1</v>
      </c>
      <c r="K51" s="10732">
        <v>88</v>
      </c>
      <c r="L51" s="10733">
        <v>21.45</v>
      </c>
      <c r="M51" s="10729">
        <v>22</v>
      </c>
      <c r="N51" s="10731">
        <v>1000</v>
      </c>
      <c r="O51" s="74">
        <f t="shared" si="2"/>
        <v>975.1</v>
      </c>
      <c r="P51" s="73"/>
    </row>
    <row r="52" spans="1:17" x14ac:dyDescent="0.2">
      <c r="A52" s="10728">
        <v>25</v>
      </c>
      <c r="B52" s="10729">
        <v>6</v>
      </c>
      <c r="C52" s="10730">
        <v>6.15</v>
      </c>
      <c r="D52" s="10731">
        <v>1000</v>
      </c>
      <c r="E52" s="74">
        <f t="shared" si="0"/>
        <v>975.1</v>
      </c>
      <c r="F52" s="10732">
        <v>57</v>
      </c>
      <c r="G52" s="10729">
        <v>14</v>
      </c>
      <c r="H52" s="10733">
        <v>14.15</v>
      </c>
      <c r="I52" s="10731">
        <v>1000</v>
      </c>
      <c r="J52" s="74">
        <f t="shared" si="1"/>
        <v>975.1</v>
      </c>
      <c r="K52" s="10732">
        <v>89</v>
      </c>
      <c r="L52" s="10733">
        <v>22</v>
      </c>
      <c r="M52" s="10729">
        <v>22.15</v>
      </c>
      <c r="N52" s="10731">
        <v>1000</v>
      </c>
      <c r="O52" s="74">
        <f t="shared" si="2"/>
        <v>975.1</v>
      </c>
      <c r="P52" s="73"/>
    </row>
    <row r="53" spans="1:17" x14ac:dyDescent="0.2">
      <c r="A53" s="10734">
        <v>26</v>
      </c>
      <c r="B53" s="10735">
        <v>6.15</v>
      </c>
      <c r="C53" s="10736">
        <v>6.3</v>
      </c>
      <c r="D53" s="10737">
        <v>1000</v>
      </c>
      <c r="E53" s="6477">
        <f t="shared" si="0"/>
        <v>975.1</v>
      </c>
      <c r="F53" s="10738">
        <v>58</v>
      </c>
      <c r="G53" s="10739">
        <v>14.15</v>
      </c>
      <c r="H53" s="10736">
        <v>14.3</v>
      </c>
      <c r="I53" s="10737">
        <v>1000</v>
      </c>
      <c r="J53" s="6477">
        <f t="shared" si="1"/>
        <v>975.1</v>
      </c>
      <c r="K53" s="10738">
        <v>90</v>
      </c>
      <c r="L53" s="10736">
        <v>22.15</v>
      </c>
      <c r="M53" s="10739">
        <v>22.3</v>
      </c>
      <c r="N53" s="10737">
        <v>1000</v>
      </c>
      <c r="O53" s="6477">
        <f t="shared" si="2"/>
        <v>975.1</v>
      </c>
      <c r="P53" s="6480"/>
    </row>
    <row r="54" spans="1:17" x14ac:dyDescent="0.2">
      <c r="A54" s="10728">
        <v>27</v>
      </c>
      <c r="B54" s="10729">
        <v>6.3</v>
      </c>
      <c r="C54" s="10730">
        <v>6.45</v>
      </c>
      <c r="D54" s="10731">
        <v>1000</v>
      </c>
      <c r="E54" s="74">
        <f t="shared" si="0"/>
        <v>975.1</v>
      </c>
      <c r="F54" s="10732">
        <v>59</v>
      </c>
      <c r="G54" s="10729">
        <v>14.3</v>
      </c>
      <c r="H54" s="10733">
        <v>14.45</v>
      </c>
      <c r="I54" s="10731">
        <v>1000</v>
      </c>
      <c r="J54" s="74">
        <f t="shared" si="1"/>
        <v>975.1</v>
      </c>
      <c r="K54" s="10732">
        <v>91</v>
      </c>
      <c r="L54" s="10733">
        <v>22.3</v>
      </c>
      <c r="M54" s="10729">
        <v>22.45</v>
      </c>
      <c r="N54" s="10731">
        <v>1000</v>
      </c>
      <c r="O54" s="74">
        <f t="shared" si="2"/>
        <v>975.1</v>
      </c>
      <c r="P54" s="73"/>
    </row>
    <row r="55" spans="1:17" x14ac:dyDescent="0.2">
      <c r="A55" s="10728">
        <v>28</v>
      </c>
      <c r="B55" s="71">
        <v>6.45</v>
      </c>
      <c r="C55" s="10733">
        <v>7</v>
      </c>
      <c r="D55" s="10731">
        <v>1000</v>
      </c>
      <c r="E55" s="74">
        <f t="shared" si="0"/>
        <v>975.1</v>
      </c>
      <c r="F55" s="10732">
        <v>60</v>
      </c>
      <c r="G55" s="10729">
        <v>14.45</v>
      </c>
      <c r="H55" s="10729">
        <v>15</v>
      </c>
      <c r="I55" s="10731">
        <v>1000</v>
      </c>
      <c r="J55" s="74">
        <f t="shared" si="1"/>
        <v>975.1</v>
      </c>
      <c r="K55" s="10732">
        <v>92</v>
      </c>
      <c r="L55" s="10733">
        <v>22.45</v>
      </c>
      <c r="M55" s="10729">
        <v>23</v>
      </c>
      <c r="N55" s="10731">
        <v>1000</v>
      </c>
      <c r="O55" s="74">
        <f t="shared" si="2"/>
        <v>975.1</v>
      </c>
      <c r="P55" s="73"/>
    </row>
    <row r="56" spans="1:17" x14ac:dyDescent="0.2">
      <c r="A56" s="10728">
        <v>29</v>
      </c>
      <c r="B56" s="10729">
        <v>7</v>
      </c>
      <c r="C56" s="10730">
        <v>7.15</v>
      </c>
      <c r="D56" s="10731">
        <v>1000</v>
      </c>
      <c r="E56" s="74">
        <f t="shared" si="0"/>
        <v>975.1</v>
      </c>
      <c r="F56" s="10732">
        <v>61</v>
      </c>
      <c r="G56" s="10729">
        <v>15</v>
      </c>
      <c r="H56" s="10729">
        <v>15.15</v>
      </c>
      <c r="I56" s="10731">
        <v>1000</v>
      </c>
      <c r="J56" s="74">
        <f t="shared" si="1"/>
        <v>975.1</v>
      </c>
      <c r="K56" s="10732">
        <v>93</v>
      </c>
      <c r="L56" s="10733">
        <v>23</v>
      </c>
      <c r="M56" s="10729">
        <v>23.15</v>
      </c>
      <c r="N56" s="10731">
        <v>1000</v>
      </c>
      <c r="O56" s="74">
        <f t="shared" si="2"/>
        <v>975.1</v>
      </c>
      <c r="P56" s="73"/>
    </row>
    <row r="57" spans="1:17" x14ac:dyDescent="0.2">
      <c r="A57" s="10728">
        <v>30</v>
      </c>
      <c r="B57" s="71">
        <v>7.15</v>
      </c>
      <c r="C57" s="10733">
        <v>7.3</v>
      </c>
      <c r="D57" s="10731">
        <v>1000</v>
      </c>
      <c r="E57" s="74">
        <f t="shared" si="0"/>
        <v>975.1</v>
      </c>
      <c r="F57" s="10732">
        <v>62</v>
      </c>
      <c r="G57" s="10729">
        <v>15.15</v>
      </c>
      <c r="H57" s="10729">
        <v>15.3</v>
      </c>
      <c r="I57" s="10731">
        <v>1000</v>
      </c>
      <c r="J57" s="74">
        <f t="shared" si="1"/>
        <v>975.1</v>
      </c>
      <c r="K57" s="10732">
        <v>94</v>
      </c>
      <c r="L57" s="10729">
        <v>23.15</v>
      </c>
      <c r="M57" s="10729">
        <v>23.3</v>
      </c>
      <c r="N57" s="10731">
        <v>1000</v>
      </c>
      <c r="O57" s="74">
        <f t="shared" si="2"/>
        <v>975.1</v>
      </c>
      <c r="P57" s="73"/>
    </row>
    <row r="58" spans="1:17" x14ac:dyDescent="0.2">
      <c r="A58" s="10728">
        <v>31</v>
      </c>
      <c r="B58" s="10729">
        <v>7.3</v>
      </c>
      <c r="C58" s="10730">
        <v>7.45</v>
      </c>
      <c r="D58" s="10731">
        <v>1000</v>
      </c>
      <c r="E58" s="74">
        <f t="shared" si="0"/>
        <v>975.1</v>
      </c>
      <c r="F58" s="10732">
        <v>63</v>
      </c>
      <c r="G58" s="10729">
        <v>15.3</v>
      </c>
      <c r="H58" s="10729">
        <v>15.45</v>
      </c>
      <c r="I58" s="10731">
        <v>1000</v>
      </c>
      <c r="J58" s="74">
        <f t="shared" si="1"/>
        <v>975.1</v>
      </c>
      <c r="K58" s="10732">
        <v>95</v>
      </c>
      <c r="L58" s="10729">
        <v>23.3</v>
      </c>
      <c r="M58" s="10729">
        <v>23.45</v>
      </c>
      <c r="N58" s="10731">
        <v>1000</v>
      </c>
      <c r="O58" s="74">
        <f t="shared" si="2"/>
        <v>975.1</v>
      </c>
      <c r="P58" s="73"/>
    </row>
    <row r="59" spans="1:17" x14ac:dyDescent="0.2">
      <c r="A59" s="10728">
        <v>32</v>
      </c>
      <c r="B59" s="71">
        <v>7.45</v>
      </c>
      <c r="C59" s="10733">
        <v>8</v>
      </c>
      <c r="D59" s="10731">
        <v>1000</v>
      </c>
      <c r="E59" s="74">
        <f t="shared" si="0"/>
        <v>975.1</v>
      </c>
      <c r="F59" s="10732">
        <v>64</v>
      </c>
      <c r="G59" s="10729">
        <v>15.45</v>
      </c>
      <c r="H59" s="10729">
        <v>16</v>
      </c>
      <c r="I59" s="10731">
        <v>1000</v>
      </c>
      <c r="J59" s="74">
        <f t="shared" si="1"/>
        <v>975.1</v>
      </c>
      <c r="K59" s="10732">
        <v>96</v>
      </c>
      <c r="L59" s="10729">
        <v>23.45</v>
      </c>
      <c r="M59" s="10729">
        <v>24</v>
      </c>
      <c r="N59" s="10731">
        <v>1000</v>
      </c>
      <c r="O59" s="74">
        <f t="shared" si="2"/>
        <v>975.1</v>
      </c>
      <c r="P59" s="73"/>
      <c r="Q59" s="1583">
        <f>AVERAGE(D28:D59,I28:I59,N28:N59)/1000</f>
        <v>1</v>
      </c>
    </row>
    <row r="60" spans="1:17" x14ac:dyDescent="0.2">
      <c r="A60" s="68" t="s">
        <v>27</v>
      </c>
      <c r="B60" s="67"/>
      <c r="C60" s="67"/>
      <c r="D60" s="11">
        <f>SUM(D28:D59)</f>
        <v>32000</v>
      </c>
      <c r="E60" s="66">
        <f>SUM(E28:E59)</f>
        <v>31203.199999999983</v>
      </c>
      <c r="F60" s="67"/>
      <c r="G60" s="67"/>
      <c r="H60" s="67"/>
      <c r="I60" s="11">
        <f>SUM(I28:I59)</f>
        <v>32000</v>
      </c>
      <c r="J60" s="65">
        <f>SUM(J28:J59)</f>
        <v>31203.199999999983</v>
      </c>
      <c r="K60" s="67"/>
      <c r="L60" s="67"/>
      <c r="M60" s="67"/>
      <c r="N60" s="67">
        <f>SUM(N28:N59)</f>
        <v>32000</v>
      </c>
      <c r="O60" s="65">
        <f>SUM(O28:O59)</f>
        <v>31203.199999999983</v>
      </c>
      <c r="P60" s="73"/>
    </row>
    <row r="64" spans="1:17" x14ac:dyDescent="0.2">
      <c r="A64" s="1583" t="s">
        <v>153</v>
      </c>
      <c r="B64" s="1583">
        <f>SUM(D60,I60,N60)/(4000*1000)</f>
        <v>2.4E-2</v>
      </c>
      <c r="C64" s="1583">
        <f>ROUNDDOWN(SUM(E60,J60,O60)/(4000*1000),4)</f>
        <v>2.3400000000000001E-2</v>
      </c>
    </row>
    <row r="66" spans="1:16" x14ac:dyDescent="0.2">
      <c r="A66" s="64"/>
      <c r="B66" s="67"/>
      <c r="C66" s="67"/>
      <c r="D66" s="11"/>
      <c r="E66" s="67"/>
      <c r="F66" s="67"/>
      <c r="G66" s="67"/>
      <c r="H66" s="67"/>
      <c r="I66" s="11"/>
      <c r="J66" s="63"/>
      <c r="K66" s="67"/>
      <c r="L66" s="67"/>
      <c r="M66" s="67"/>
      <c r="N66" s="67"/>
      <c r="O66" s="67"/>
      <c r="P66" s="73"/>
    </row>
    <row r="67" spans="1:16" x14ac:dyDescent="0.2">
      <c r="A67" s="62" t="s">
        <v>113</v>
      </c>
      <c r="B67" s="67"/>
      <c r="C67" s="67"/>
      <c r="D67" s="11"/>
      <c r="E67" s="65"/>
      <c r="F67" s="67"/>
      <c r="G67" s="67"/>
      <c r="H67" s="65"/>
      <c r="I67" s="11"/>
      <c r="J67" s="63"/>
      <c r="K67" s="67"/>
      <c r="L67" s="67"/>
      <c r="M67" s="67"/>
      <c r="N67" s="67"/>
      <c r="O67" s="67"/>
      <c r="P67" s="73"/>
    </row>
    <row r="68" spans="1:16" x14ac:dyDescent="0.2">
      <c r="A68" s="10"/>
      <c r="B68" s="9"/>
      <c r="C68" s="9"/>
      <c r="D68" s="9"/>
      <c r="E68" s="9"/>
      <c r="F68" s="9"/>
      <c r="G68" s="9"/>
      <c r="H68" s="9"/>
      <c r="I68" s="9"/>
      <c r="J68" s="9"/>
      <c r="K68" s="9"/>
      <c r="L68" s="8"/>
      <c r="M68" s="8"/>
      <c r="N68" s="8"/>
      <c r="O68" s="8"/>
      <c r="P68" s="7"/>
    </row>
    <row r="69" spans="1:16" x14ac:dyDescent="0.2">
      <c r="A69" s="62"/>
      <c r="B69" s="67"/>
      <c r="C69" s="67"/>
      <c r="D69" s="11"/>
      <c r="E69" s="65"/>
      <c r="F69" s="67"/>
      <c r="G69" s="67"/>
      <c r="H69" s="65"/>
      <c r="I69" s="11"/>
      <c r="J69" s="63"/>
      <c r="K69" s="67"/>
      <c r="L69" s="67"/>
      <c r="M69" s="67"/>
      <c r="N69" s="67"/>
      <c r="O69" s="67"/>
      <c r="P69" s="73"/>
    </row>
    <row r="70" spans="1:16" x14ac:dyDescent="0.2">
      <c r="A70" s="64"/>
      <c r="B70" s="67"/>
      <c r="C70" s="67"/>
      <c r="D70" s="11"/>
      <c r="E70" s="65"/>
      <c r="F70" s="67"/>
      <c r="G70" s="67"/>
      <c r="H70" s="65"/>
      <c r="I70" s="11"/>
      <c r="J70" s="67"/>
      <c r="K70" s="67"/>
      <c r="L70" s="67"/>
      <c r="M70" s="67"/>
      <c r="N70" s="67"/>
      <c r="O70" s="67"/>
      <c r="P70" s="73"/>
    </row>
    <row r="71" spans="1:16" x14ac:dyDescent="0.2">
      <c r="A71" s="6"/>
      <c r="B71" s="5"/>
      <c r="C71" s="5"/>
      <c r="D71" s="4"/>
      <c r="E71" s="3"/>
      <c r="F71" s="5"/>
      <c r="G71" s="5"/>
      <c r="H71" s="3"/>
      <c r="I71" s="4"/>
      <c r="J71" s="5"/>
      <c r="K71" s="5"/>
      <c r="L71" s="5"/>
      <c r="M71" s="5"/>
      <c r="N71" s="5"/>
      <c r="O71" s="5"/>
      <c r="P71" s="2"/>
    </row>
    <row r="72" spans="1:16" x14ac:dyDescent="0.2">
      <c r="A72" s="64"/>
      <c r="B72" s="67"/>
      <c r="C72" s="67"/>
      <c r="D72" s="11"/>
      <c r="E72" s="65"/>
      <c r="F72" s="67"/>
      <c r="G72" s="67"/>
      <c r="H72" s="65"/>
      <c r="I72" s="11"/>
      <c r="J72" s="67"/>
      <c r="K72" s="67"/>
      <c r="L72" s="67"/>
      <c r="M72" s="67" t="s">
        <v>29</v>
      </c>
      <c r="N72" s="67"/>
      <c r="O72" s="67"/>
      <c r="P72" s="73"/>
    </row>
    <row r="73" spans="1:16" x14ac:dyDescent="0.2">
      <c r="A73" s="60"/>
      <c r="B73" s="59"/>
      <c r="C73" s="59"/>
      <c r="D73" s="58"/>
      <c r="E73" s="57"/>
      <c r="F73" s="59"/>
      <c r="G73" s="59"/>
      <c r="H73" s="57"/>
      <c r="I73" s="58"/>
      <c r="J73" s="59"/>
      <c r="K73" s="59"/>
      <c r="L73" s="59"/>
      <c r="M73" s="59" t="s">
        <v>30</v>
      </c>
      <c r="N73" s="59"/>
      <c r="O73" s="59"/>
      <c r="P73" s="56"/>
    </row>
    <row r="74" spans="1:16" ht="15.75" x14ac:dyDescent="0.25">
      <c r="E74" s="1"/>
      <c r="H74" s="1"/>
    </row>
    <row r="75" spans="1:16" ht="15.75" x14ac:dyDescent="0.25">
      <c r="C75" s="54"/>
      <c r="E75" s="55"/>
      <c r="H75" s="55"/>
    </row>
    <row r="76" spans="1:16" ht="15.75" x14ac:dyDescent="0.25">
      <c r="E76" s="55"/>
      <c r="H76" s="55"/>
    </row>
    <row r="77" spans="1:16" ht="15.75" x14ac:dyDescent="0.25">
      <c r="E77" s="55"/>
      <c r="H77" s="55"/>
    </row>
    <row r="78" spans="1:16" ht="15.75" x14ac:dyDescent="0.25">
      <c r="E78" s="55"/>
      <c r="H78" s="55"/>
    </row>
    <row r="79" spans="1:16" ht="15.75" x14ac:dyDescent="0.25">
      <c r="E79" s="55"/>
      <c r="H79" s="55"/>
    </row>
    <row r="80" spans="1:16" ht="15.75" x14ac:dyDescent="0.25">
      <c r="E80" s="55"/>
      <c r="H80" s="55"/>
    </row>
    <row r="81" spans="5:13" ht="15.75" x14ac:dyDescent="0.25">
      <c r="E81" s="55"/>
      <c r="H81" s="55"/>
    </row>
    <row r="82" spans="5:13" ht="15.75" x14ac:dyDescent="0.25">
      <c r="E82" s="55"/>
      <c r="H82" s="55"/>
    </row>
    <row r="83" spans="5:13" ht="15.75" x14ac:dyDescent="0.25">
      <c r="E83" s="55"/>
      <c r="H83" s="55"/>
    </row>
    <row r="84" spans="5:13" ht="15.75" x14ac:dyDescent="0.25">
      <c r="E84" s="55"/>
      <c r="H84" s="55"/>
    </row>
    <row r="85" spans="5:13" ht="15.75" x14ac:dyDescent="0.25">
      <c r="E85" s="55"/>
      <c r="H85" s="55"/>
    </row>
    <row r="86" spans="5:13" ht="15.75" x14ac:dyDescent="0.25">
      <c r="E86" s="55"/>
      <c r="H86" s="55"/>
    </row>
    <row r="87" spans="5:13" ht="15.75" x14ac:dyDescent="0.25">
      <c r="E87" s="55"/>
      <c r="H87" s="55"/>
    </row>
    <row r="88" spans="5:13" ht="15.75" x14ac:dyDescent="0.25">
      <c r="E88" s="55"/>
      <c r="H88" s="55"/>
    </row>
    <row r="89" spans="5:13" ht="15.75" x14ac:dyDescent="0.25">
      <c r="E89" s="55"/>
      <c r="H89" s="55"/>
    </row>
    <row r="90" spans="5:13" ht="15.75" x14ac:dyDescent="0.25">
      <c r="E90" s="55"/>
      <c r="H90" s="55"/>
    </row>
    <row r="91" spans="5:13" ht="15.75" x14ac:dyDescent="0.25">
      <c r="E91" s="55"/>
      <c r="H91" s="55"/>
    </row>
    <row r="92" spans="5:13" ht="15.75" x14ac:dyDescent="0.25">
      <c r="E92" s="55"/>
      <c r="H92" s="55"/>
    </row>
    <row r="93" spans="5:13" ht="15.75" x14ac:dyDescent="0.25">
      <c r="E93" s="55"/>
      <c r="H93" s="55"/>
    </row>
    <row r="94" spans="5:13" ht="15.75" x14ac:dyDescent="0.25">
      <c r="E94" s="55"/>
      <c r="H94" s="55"/>
    </row>
    <row r="95" spans="5:13" ht="15.75" x14ac:dyDescent="0.25">
      <c r="E95" s="55"/>
      <c r="H95" s="55"/>
    </row>
    <row r="96" spans="5:13" ht="15.75" x14ac:dyDescent="0.25">
      <c r="E96" s="55"/>
      <c r="H96" s="55"/>
      <c r="M96" s="50" t="s">
        <v>8</v>
      </c>
    </row>
    <row r="97" spans="5:14" ht="15.75" x14ac:dyDescent="0.25">
      <c r="E97" s="55"/>
      <c r="H97" s="55"/>
    </row>
    <row r="98" spans="5:14" ht="15.75" x14ac:dyDescent="0.25">
      <c r="E98" s="55"/>
      <c r="H98" s="55"/>
    </row>
    <row r="99" spans="5:14" ht="15.75" x14ac:dyDescent="0.25">
      <c r="E99" s="55"/>
      <c r="H99" s="55"/>
    </row>
    <row r="101" spans="5:14" x14ac:dyDescent="0.2">
      <c r="N101" s="1"/>
    </row>
    <row r="126" spans="4:4" x14ac:dyDescent="0.2">
      <c r="D126" s="10731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2956"/>
      <c r="B1" s="2957"/>
      <c r="C1" s="2957"/>
      <c r="D1" s="2958"/>
      <c r="E1" s="2957"/>
      <c r="F1" s="2957"/>
      <c r="G1" s="2957"/>
      <c r="H1" s="2957"/>
      <c r="I1" s="2958"/>
      <c r="J1" s="2957"/>
      <c r="K1" s="2957"/>
      <c r="L1" s="2957"/>
      <c r="M1" s="2957"/>
      <c r="N1" s="2957"/>
      <c r="O1" s="2957"/>
      <c r="P1" s="2959"/>
    </row>
    <row r="2" spans="1:16" ht="12.75" customHeight="1" x14ac:dyDescent="0.2">
      <c r="A2" s="2960" t="s">
        <v>0</v>
      </c>
      <c r="B2" s="2961"/>
      <c r="C2" s="2961"/>
      <c r="D2" s="2961"/>
      <c r="E2" s="2961"/>
      <c r="F2" s="2961"/>
      <c r="G2" s="2961"/>
      <c r="H2" s="2961"/>
      <c r="I2" s="2961"/>
      <c r="J2" s="2961"/>
      <c r="K2" s="2961"/>
      <c r="L2" s="2961"/>
      <c r="M2" s="2961"/>
      <c r="N2" s="2961"/>
      <c r="O2" s="2961"/>
      <c r="P2" s="2962"/>
    </row>
    <row r="3" spans="1:16" ht="12.75" customHeight="1" x14ac:dyDescent="0.2">
      <c r="A3" s="2963"/>
      <c r="B3" s="2964"/>
      <c r="C3" s="2964"/>
      <c r="D3" s="2964"/>
      <c r="E3" s="2964"/>
      <c r="F3" s="2964"/>
      <c r="G3" s="2964"/>
      <c r="H3" s="2964"/>
      <c r="I3" s="2964"/>
      <c r="J3" s="2964"/>
      <c r="K3" s="2964"/>
      <c r="L3" s="2964"/>
      <c r="M3" s="2964"/>
      <c r="N3" s="2964"/>
      <c r="O3" s="2964"/>
      <c r="P3" s="2965"/>
    </row>
    <row r="4" spans="1:16" ht="12.75" customHeight="1" x14ac:dyDescent="0.2">
      <c r="A4" s="2966" t="s">
        <v>40</v>
      </c>
      <c r="B4" s="2967"/>
      <c r="C4" s="2967"/>
      <c r="D4" s="2967"/>
      <c r="E4" s="2967"/>
      <c r="F4" s="2967"/>
      <c r="G4" s="2967"/>
      <c r="H4" s="2967"/>
      <c r="I4" s="2967"/>
      <c r="J4" s="2968"/>
      <c r="K4" s="2969"/>
      <c r="L4" s="2969"/>
      <c r="M4" s="2969"/>
      <c r="N4" s="2969"/>
      <c r="O4" s="2969"/>
      <c r="P4" s="2970"/>
    </row>
    <row r="5" spans="1:16" ht="12.75" customHeight="1" x14ac:dyDescent="0.2">
      <c r="A5" s="2971"/>
      <c r="B5" s="2972"/>
      <c r="C5" s="2972"/>
      <c r="D5" s="2973"/>
      <c r="E5" s="2972"/>
      <c r="F5" s="2972"/>
      <c r="G5" s="2972"/>
      <c r="H5" s="2972"/>
      <c r="I5" s="2973"/>
      <c r="J5" s="2972"/>
      <c r="K5" s="2972"/>
      <c r="L5" s="2972"/>
      <c r="M5" s="2972"/>
      <c r="N5" s="2972"/>
      <c r="O5" s="2972"/>
      <c r="P5" s="2974"/>
    </row>
    <row r="6" spans="1:16" ht="12.75" customHeight="1" x14ac:dyDescent="0.2">
      <c r="A6" s="2975" t="s">
        <v>2</v>
      </c>
      <c r="B6" s="2976"/>
      <c r="C6" s="2976"/>
      <c r="D6" s="2977"/>
      <c r="E6" s="2976"/>
      <c r="F6" s="2976"/>
      <c r="G6" s="2976"/>
      <c r="H6" s="2976"/>
      <c r="I6" s="2977"/>
      <c r="J6" s="2976"/>
      <c r="K6" s="2976"/>
      <c r="L6" s="2976"/>
      <c r="M6" s="2976"/>
      <c r="N6" s="2976"/>
      <c r="O6" s="2976"/>
      <c r="P6" s="2978"/>
    </row>
    <row r="7" spans="1:16" ht="12.75" customHeight="1" x14ac:dyDescent="0.2">
      <c r="A7" s="2979" t="s">
        <v>3</v>
      </c>
      <c r="B7" s="2980"/>
      <c r="C7" s="2980"/>
      <c r="D7" s="2981"/>
      <c r="E7" s="2980"/>
      <c r="F7" s="2980"/>
      <c r="G7" s="2980"/>
      <c r="H7" s="2980"/>
      <c r="I7" s="2981"/>
      <c r="J7" s="2980"/>
      <c r="K7" s="2980"/>
      <c r="L7" s="2980"/>
      <c r="M7" s="2980"/>
      <c r="N7" s="2980"/>
      <c r="O7" s="2980"/>
      <c r="P7" s="2982"/>
    </row>
    <row r="8" spans="1:16" ht="12.75" customHeight="1" x14ac:dyDescent="0.2">
      <c r="A8" s="2983" t="s">
        <v>4</v>
      </c>
      <c r="B8" s="2984"/>
      <c r="C8" s="2984"/>
      <c r="D8" s="2985"/>
      <c r="E8" s="2984"/>
      <c r="F8" s="2984"/>
      <c r="G8" s="2984"/>
      <c r="H8" s="2984"/>
      <c r="I8" s="2985"/>
      <c r="J8" s="2984"/>
      <c r="K8" s="2984"/>
      <c r="L8" s="2984"/>
      <c r="M8" s="2984"/>
      <c r="N8" s="2984"/>
      <c r="O8" s="2984"/>
      <c r="P8" s="2986"/>
    </row>
    <row r="9" spans="1:16" ht="12.75" customHeight="1" x14ac:dyDescent="0.2">
      <c r="A9" s="2987" t="s">
        <v>5</v>
      </c>
      <c r="B9" s="2988"/>
      <c r="C9" s="2988"/>
      <c r="D9" s="2989"/>
      <c r="E9" s="2988"/>
      <c r="F9" s="2988"/>
      <c r="G9" s="2988"/>
      <c r="H9" s="2988"/>
      <c r="I9" s="2989"/>
      <c r="J9" s="2988"/>
      <c r="K9" s="2988"/>
      <c r="L9" s="2988"/>
      <c r="M9" s="2988"/>
      <c r="N9" s="2988"/>
      <c r="O9" s="2988"/>
      <c r="P9" s="2990"/>
    </row>
    <row r="10" spans="1:16" ht="12.75" customHeight="1" x14ac:dyDescent="0.2">
      <c r="A10" s="2991" t="s">
        <v>6</v>
      </c>
      <c r="B10" s="2992"/>
      <c r="C10" s="2992"/>
      <c r="D10" s="2993"/>
      <c r="E10" s="2992"/>
      <c r="F10" s="2992"/>
      <c r="G10" s="2992"/>
      <c r="H10" s="2992"/>
      <c r="I10" s="2993"/>
      <c r="J10" s="2992"/>
      <c r="K10" s="2992"/>
      <c r="L10" s="2992"/>
      <c r="M10" s="2992"/>
      <c r="N10" s="2992"/>
      <c r="O10" s="2992"/>
      <c r="P10" s="2994"/>
    </row>
    <row r="11" spans="1:16" ht="12.75" customHeight="1" x14ac:dyDescent="0.2">
      <c r="A11" s="2995"/>
      <c r="B11" s="2996"/>
      <c r="C11" s="2996"/>
      <c r="D11" s="2997"/>
      <c r="E11" s="2996"/>
      <c r="F11" s="2996"/>
      <c r="G11" s="2998"/>
      <c r="H11" s="2996"/>
      <c r="I11" s="2997"/>
      <c r="J11" s="2996"/>
      <c r="K11" s="2996"/>
      <c r="L11" s="2996"/>
      <c r="M11" s="2996"/>
      <c r="N11" s="2996"/>
      <c r="O11" s="2996"/>
      <c r="P11" s="2999"/>
    </row>
    <row r="12" spans="1:16" ht="12.75" customHeight="1" x14ac:dyDescent="0.2">
      <c r="A12" s="3000" t="s">
        <v>41</v>
      </c>
      <c r="B12" s="3001"/>
      <c r="C12" s="3001"/>
      <c r="D12" s="3002"/>
      <c r="E12" s="3001" t="s">
        <v>8</v>
      </c>
      <c r="F12" s="3001"/>
      <c r="G12" s="3001"/>
      <c r="H12" s="3001"/>
      <c r="I12" s="3002"/>
      <c r="J12" s="3001"/>
      <c r="K12" s="3001"/>
      <c r="L12" s="3001"/>
      <c r="M12" s="3001"/>
      <c r="N12" s="3003" t="s">
        <v>42</v>
      </c>
      <c r="O12" s="3001"/>
      <c r="P12" s="3004"/>
    </row>
    <row r="13" spans="1:16" ht="12.75" customHeight="1" x14ac:dyDescent="0.2">
      <c r="A13" s="3005"/>
      <c r="B13" s="3006"/>
      <c r="C13" s="3006"/>
      <c r="D13" s="3007"/>
      <c r="E13" s="3006"/>
      <c r="F13" s="3006"/>
      <c r="G13" s="3006"/>
      <c r="H13" s="3006"/>
      <c r="I13" s="3007"/>
      <c r="J13" s="3006"/>
      <c r="K13" s="3006"/>
      <c r="L13" s="3006"/>
      <c r="M13" s="3006"/>
      <c r="N13" s="3006"/>
      <c r="O13" s="3006"/>
      <c r="P13" s="3008"/>
    </row>
    <row r="14" spans="1:16" ht="12.75" customHeight="1" x14ac:dyDescent="0.2">
      <c r="A14" s="3009" t="s">
        <v>10</v>
      </c>
      <c r="B14" s="3010"/>
      <c r="C14" s="3010"/>
      <c r="D14" s="3011"/>
      <c r="E14" s="3010"/>
      <c r="F14" s="3010"/>
      <c r="G14" s="3010"/>
      <c r="H14" s="3010"/>
      <c r="I14" s="3011"/>
      <c r="J14" s="3010"/>
      <c r="K14" s="3010"/>
      <c r="L14" s="3010"/>
      <c r="M14" s="3010"/>
      <c r="N14" s="3012"/>
      <c r="O14" s="3013"/>
      <c r="P14" s="3014"/>
    </row>
    <row r="15" spans="1:16" ht="12.75" customHeight="1" x14ac:dyDescent="0.2">
      <c r="A15" s="3015"/>
      <c r="B15" s="3016"/>
      <c r="C15" s="3016"/>
      <c r="D15" s="3017"/>
      <c r="E15" s="3016"/>
      <c r="F15" s="3016"/>
      <c r="G15" s="3016"/>
      <c r="H15" s="3016"/>
      <c r="I15" s="3017"/>
      <c r="J15" s="3016"/>
      <c r="K15" s="3016"/>
      <c r="L15" s="3016"/>
      <c r="M15" s="3016"/>
      <c r="N15" s="3018" t="s">
        <v>11</v>
      </c>
      <c r="O15" s="3019" t="s">
        <v>12</v>
      </c>
      <c r="P15" s="3020"/>
    </row>
    <row r="16" spans="1:16" ht="12.75" customHeight="1" x14ac:dyDescent="0.2">
      <c r="A16" s="3021" t="s">
        <v>13</v>
      </c>
      <c r="B16" s="3022"/>
      <c r="C16" s="3022"/>
      <c r="D16" s="3023"/>
      <c r="E16" s="3022"/>
      <c r="F16" s="3022"/>
      <c r="G16" s="3022"/>
      <c r="H16" s="3022"/>
      <c r="I16" s="3023"/>
      <c r="J16" s="3022"/>
      <c r="K16" s="3022"/>
      <c r="L16" s="3022"/>
      <c r="M16" s="3022"/>
      <c r="N16" s="3024"/>
      <c r="O16" s="3025"/>
      <c r="P16" s="3025"/>
    </row>
    <row r="17" spans="1:47" ht="12.75" customHeight="1" x14ac:dyDescent="0.2">
      <c r="A17" s="3026" t="s">
        <v>14</v>
      </c>
      <c r="B17" s="3027"/>
      <c r="C17" s="3027"/>
      <c r="D17" s="3028"/>
      <c r="E17" s="3027"/>
      <c r="F17" s="3027"/>
      <c r="G17" s="3027"/>
      <c r="H17" s="3027"/>
      <c r="I17" s="3028"/>
      <c r="J17" s="3027"/>
      <c r="K17" s="3027"/>
      <c r="L17" s="3027"/>
      <c r="M17" s="3027"/>
      <c r="N17" s="3029" t="s">
        <v>15</v>
      </c>
      <c r="O17" s="3030" t="s">
        <v>16</v>
      </c>
      <c r="P17" s="3031"/>
    </row>
    <row r="18" spans="1:47" ht="12.75" customHeight="1" x14ac:dyDescent="0.2">
      <c r="A18" s="3032"/>
      <c r="B18" s="3033"/>
      <c r="C18" s="3033"/>
      <c r="D18" s="3034"/>
      <c r="E18" s="3033"/>
      <c r="F18" s="3033"/>
      <c r="G18" s="3033"/>
      <c r="H18" s="3033"/>
      <c r="I18" s="3034"/>
      <c r="J18" s="3033"/>
      <c r="K18" s="3033"/>
      <c r="L18" s="3033"/>
      <c r="M18" s="3033"/>
      <c r="N18" s="3035"/>
      <c r="O18" s="3036"/>
      <c r="P18" s="3037" t="s">
        <v>8</v>
      </c>
    </row>
    <row r="19" spans="1:47" ht="12.75" customHeight="1" x14ac:dyDescent="0.2">
      <c r="A19" s="3038"/>
      <c r="B19" s="3039"/>
      <c r="C19" s="3039"/>
      <c r="D19" s="3040"/>
      <c r="E19" s="3039"/>
      <c r="F19" s="3039"/>
      <c r="G19" s="3039"/>
      <c r="H19" s="3039"/>
      <c r="I19" s="3040"/>
      <c r="J19" s="3039"/>
      <c r="K19" s="3041"/>
      <c r="L19" s="3039" t="s">
        <v>17</v>
      </c>
      <c r="M19" s="3039"/>
      <c r="N19" s="3042"/>
      <c r="O19" s="3043"/>
      <c r="P19" s="3044"/>
      <c r="AU19" s="3045"/>
    </row>
    <row r="20" spans="1:47" ht="12.75" customHeight="1" x14ac:dyDescent="0.2">
      <c r="A20" s="3046"/>
      <c r="B20" s="3047"/>
      <c r="C20" s="3047"/>
      <c r="D20" s="3048"/>
      <c r="E20" s="3047"/>
      <c r="F20" s="3047"/>
      <c r="G20" s="3047"/>
      <c r="H20" s="3047"/>
      <c r="I20" s="3048"/>
      <c r="J20" s="3047"/>
      <c r="K20" s="3047"/>
      <c r="L20" s="3047"/>
      <c r="M20" s="3047"/>
      <c r="N20" s="3049"/>
      <c r="O20" s="3050"/>
      <c r="P20" s="3051"/>
    </row>
    <row r="21" spans="1:47" ht="12.75" customHeight="1" x14ac:dyDescent="0.2">
      <c r="A21" s="3052"/>
      <c r="B21" s="3053"/>
      <c r="C21" s="3054"/>
      <c r="D21" s="3054"/>
      <c r="E21" s="3053"/>
      <c r="F21" s="3053"/>
      <c r="G21" s="3053"/>
      <c r="H21" s="3053" t="s">
        <v>8</v>
      </c>
      <c r="I21" s="3055"/>
      <c r="J21" s="3053"/>
      <c r="K21" s="3053"/>
      <c r="L21" s="3053"/>
      <c r="M21" s="3053"/>
      <c r="N21" s="3056"/>
      <c r="O21" s="3057"/>
      <c r="P21" s="3058"/>
    </row>
    <row r="22" spans="1:47" ht="12.75" customHeight="1" x14ac:dyDescent="0.2">
      <c r="A22" s="3059"/>
      <c r="B22" s="3060"/>
      <c r="C22" s="3060"/>
      <c r="D22" s="3061"/>
      <c r="E22" s="3060"/>
      <c r="F22" s="3060"/>
      <c r="G22" s="3060"/>
      <c r="H22" s="3060"/>
      <c r="I22" s="3061"/>
      <c r="J22" s="3060"/>
      <c r="K22" s="3060"/>
      <c r="L22" s="3060"/>
      <c r="M22" s="3060"/>
      <c r="N22" s="3060"/>
      <c r="O22" s="3060"/>
      <c r="P22" s="3062"/>
    </row>
    <row r="23" spans="1:47" ht="12.75" customHeight="1" x14ac:dyDescent="0.2">
      <c r="A23" s="3063" t="s">
        <v>18</v>
      </c>
      <c r="B23" s="3064"/>
      <c r="C23" s="3064"/>
      <c r="D23" s="3065"/>
      <c r="E23" s="3066" t="s">
        <v>19</v>
      </c>
      <c r="F23" s="3066"/>
      <c r="G23" s="3066"/>
      <c r="H23" s="3066"/>
      <c r="I23" s="3066"/>
      <c r="J23" s="3066"/>
      <c r="K23" s="3066"/>
      <c r="L23" s="3066"/>
      <c r="M23" s="3064"/>
      <c r="N23" s="3064"/>
      <c r="O23" s="3064"/>
      <c r="P23" s="3067"/>
    </row>
    <row r="24" spans="1:47" x14ac:dyDescent="0.25">
      <c r="A24" s="3068"/>
      <c r="B24" s="3069"/>
      <c r="C24" s="3069"/>
      <c r="D24" s="3070"/>
      <c r="E24" s="3071" t="s">
        <v>20</v>
      </c>
      <c r="F24" s="3071"/>
      <c r="G24" s="3071"/>
      <c r="H24" s="3071"/>
      <c r="I24" s="3071"/>
      <c r="J24" s="3071"/>
      <c r="K24" s="3071"/>
      <c r="L24" s="3071"/>
      <c r="M24" s="3069"/>
      <c r="N24" s="3069"/>
      <c r="O24" s="3069"/>
      <c r="P24" s="3072"/>
    </row>
    <row r="25" spans="1:47" ht="12.75" customHeight="1" x14ac:dyDescent="0.2">
      <c r="A25" s="3073"/>
      <c r="B25" s="3074" t="s">
        <v>21</v>
      </c>
      <c r="C25" s="3075"/>
      <c r="D25" s="3075"/>
      <c r="E25" s="3075"/>
      <c r="F25" s="3075"/>
      <c r="G25" s="3075"/>
      <c r="H25" s="3075"/>
      <c r="I25" s="3075"/>
      <c r="J25" s="3075"/>
      <c r="K25" s="3075"/>
      <c r="L25" s="3075"/>
      <c r="M25" s="3075"/>
      <c r="N25" s="3075"/>
      <c r="O25" s="3076"/>
      <c r="P25" s="3077"/>
    </row>
    <row r="26" spans="1:47" ht="12.75" customHeight="1" x14ac:dyDescent="0.2">
      <c r="A26" s="3078" t="s">
        <v>22</v>
      </c>
      <c r="B26" s="3079" t="s">
        <v>23</v>
      </c>
      <c r="C26" s="3079"/>
      <c r="D26" s="3078" t="s">
        <v>24</v>
      </c>
      <c r="E26" s="3078" t="s">
        <v>25</v>
      </c>
      <c r="F26" s="3078" t="s">
        <v>22</v>
      </c>
      <c r="G26" s="3079" t="s">
        <v>23</v>
      </c>
      <c r="H26" s="3079"/>
      <c r="I26" s="3078" t="s">
        <v>24</v>
      </c>
      <c r="J26" s="3078" t="s">
        <v>25</v>
      </c>
      <c r="K26" s="3078" t="s">
        <v>22</v>
      </c>
      <c r="L26" s="3079" t="s">
        <v>23</v>
      </c>
      <c r="M26" s="3079"/>
      <c r="N26" s="3080" t="s">
        <v>24</v>
      </c>
      <c r="O26" s="3078" t="s">
        <v>25</v>
      </c>
      <c r="P26" s="3081"/>
    </row>
    <row r="27" spans="1:47" ht="12.75" customHeight="1" x14ac:dyDescent="0.2">
      <c r="A27" s="3082"/>
      <c r="B27" s="3083" t="s">
        <v>26</v>
      </c>
      <c r="C27" s="3083" t="s">
        <v>2</v>
      </c>
      <c r="D27" s="3082"/>
      <c r="E27" s="3082"/>
      <c r="F27" s="3082"/>
      <c r="G27" s="3083" t="s">
        <v>26</v>
      </c>
      <c r="H27" s="3083" t="s">
        <v>2</v>
      </c>
      <c r="I27" s="3082"/>
      <c r="J27" s="3082"/>
      <c r="K27" s="3082"/>
      <c r="L27" s="3083" t="s">
        <v>26</v>
      </c>
      <c r="M27" s="3083" t="s">
        <v>2</v>
      </c>
      <c r="N27" s="3084"/>
      <c r="O27" s="3082"/>
      <c r="P27" s="3085"/>
    </row>
    <row r="28" spans="1:47" ht="12.75" customHeight="1" x14ac:dyDescent="0.2">
      <c r="A28" s="3086">
        <v>1</v>
      </c>
      <c r="B28" s="3087">
        <v>0</v>
      </c>
      <c r="C28" s="3088">
        <v>0.15</v>
      </c>
      <c r="D28" s="3089">
        <v>16000</v>
      </c>
      <c r="E28" s="3090">
        <f t="shared" ref="E28:E59" si="0">D28*(100-2.41)/100</f>
        <v>15614.4</v>
      </c>
      <c r="F28" s="3091">
        <v>33</v>
      </c>
      <c r="G28" s="3092">
        <v>8</v>
      </c>
      <c r="H28" s="3092">
        <v>8.15</v>
      </c>
      <c r="I28" s="3089">
        <v>16000</v>
      </c>
      <c r="J28" s="3090">
        <f t="shared" ref="J28:J59" si="1">I28*(100-2.41)/100</f>
        <v>15614.4</v>
      </c>
      <c r="K28" s="3091">
        <v>65</v>
      </c>
      <c r="L28" s="3092">
        <v>16</v>
      </c>
      <c r="M28" s="3092">
        <v>16.149999999999999</v>
      </c>
      <c r="N28" s="3089">
        <v>16000</v>
      </c>
      <c r="O28" s="3090">
        <f t="shared" ref="O28:O59" si="2">N28*(100-2.41)/100</f>
        <v>15614.4</v>
      </c>
      <c r="P28" s="3093"/>
    </row>
    <row r="29" spans="1:47" ht="12.75" customHeight="1" x14ac:dyDescent="0.2">
      <c r="A29" s="3094">
        <v>2</v>
      </c>
      <c r="B29" s="3094">
        <v>0.15</v>
      </c>
      <c r="C29" s="3095">
        <v>0.3</v>
      </c>
      <c r="D29" s="3096">
        <v>16000</v>
      </c>
      <c r="E29" s="3097">
        <f t="shared" si="0"/>
        <v>15614.4</v>
      </c>
      <c r="F29" s="3098">
        <v>34</v>
      </c>
      <c r="G29" s="3099">
        <v>8.15</v>
      </c>
      <c r="H29" s="3099">
        <v>8.3000000000000007</v>
      </c>
      <c r="I29" s="3096">
        <v>16000</v>
      </c>
      <c r="J29" s="3097">
        <f t="shared" si="1"/>
        <v>15614.4</v>
      </c>
      <c r="K29" s="3098">
        <v>66</v>
      </c>
      <c r="L29" s="3099">
        <v>16.149999999999999</v>
      </c>
      <c r="M29" s="3099">
        <v>16.3</v>
      </c>
      <c r="N29" s="3096">
        <v>16000</v>
      </c>
      <c r="O29" s="3097">
        <f t="shared" si="2"/>
        <v>15614.4</v>
      </c>
      <c r="P29" s="3100"/>
    </row>
    <row r="30" spans="1:47" ht="12.75" customHeight="1" x14ac:dyDescent="0.2">
      <c r="A30" s="3101">
        <v>3</v>
      </c>
      <c r="B30" s="3102">
        <v>0.3</v>
      </c>
      <c r="C30" s="3103">
        <v>0.45</v>
      </c>
      <c r="D30" s="3104">
        <v>16000</v>
      </c>
      <c r="E30" s="3105">
        <f t="shared" si="0"/>
        <v>15614.4</v>
      </c>
      <c r="F30" s="3106">
        <v>35</v>
      </c>
      <c r="G30" s="3107">
        <v>8.3000000000000007</v>
      </c>
      <c r="H30" s="3107">
        <v>8.4499999999999993</v>
      </c>
      <c r="I30" s="3104">
        <v>16000</v>
      </c>
      <c r="J30" s="3105">
        <f t="shared" si="1"/>
        <v>15614.4</v>
      </c>
      <c r="K30" s="3106">
        <v>67</v>
      </c>
      <c r="L30" s="3107">
        <v>16.3</v>
      </c>
      <c r="M30" s="3107">
        <v>16.45</v>
      </c>
      <c r="N30" s="3104">
        <v>16000</v>
      </c>
      <c r="O30" s="3105">
        <f t="shared" si="2"/>
        <v>15614.4</v>
      </c>
      <c r="P30" s="3108"/>
      <c r="V30" s="3109"/>
    </row>
    <row r="31" spans="1:47" ht="12.75" customHeight="1" x14ac:dyDescent="0.2">
      <c r="A31" s="3110">
        <v>4</v>
      </c>
      <c r="B31" s="3110">
        <v>0.45</v>
      </c>
      <c r="C31" s="3111">
        <v>1</v>
      </c>
      <c r="D31" s="3112">
        <v>16000</v>
      </c>
      <c r="E31" s="3113">
        <f t="shared" si="0"/>
        <v>15614.4</v>
      </c>
      <c r="F31" s="3114">
        <v>36</v>
      </c>
      <c r="G31" s="3111">
        <v>8.4499999999999993</v>
      </c>
      <c r="H31" s="3111">
        <v>9</v>
      </c>
      <c r="I31" s="3112">
        <v>16000</v>
      </c>
      <c r="J31" s="3113">
        <f t="shared" si="1"/>
        <v>15614.4</v>
      </c>
      <c r="K31" s="3114">
        <v>68</v>
      </c>
      <c r="L31" s="3111">
        <v>16.45</v>
      </c>
      <c r="M31" s="3111">
        <v>17</v>
      </c>
      <c r="N31" s="3112">
        <v>16000</v>
      </c>
      <c r="O31" s="3113">
        <f t="shared" si="2"/>
        <v>15614.4</v>
      </c>
      <c r="P31" s="3115"/>
    </row>
    <row r="32" spans="1:47" ht="12.75" customHeight="1" x14ac:dyDescent="0.2">
      <c r="A32" s="3116">
        <v>5</v>
      </c>
      <c r="B32" s="3117">
        <v>1</v>
      </c>
      <c r="C32" s="3118">
        <v>1.1499999999999999</v>
      </c>
      <c r="D32" s="3119">
        <v>16000</v>
      </c>
      <c r="E32" s="3120">
        <f t="shared" si="0"/>
        <v>15614.4</v>
      </c>
      <c r="F32" s="3121">
        <v>37</v>
      </c>
      <c r="G32" s="3117">
        <v>9</v>
      </c>
      <c r="H32" s="3117">
        <v>9.15</v>
      </c>
      <c r="I32" s="3119">
        <v>16000</v>
      </c>
      <c r="J32" s="3120">
        <f t="shared" si="1"/>
        <v>15614.4</v>
      </c>
      <c r="K32" s="3121">
        <v>69</v>
      </c>
      <c r="L32" s="3117">
        <v>17</v>
      </c>
      <c r="M32" s="3117">
        <v>17.149999999999999</v>
      </c>
      <c r="N32" s="3119">
        <v>16000</v>
      </c>
      <c r="O32" s="3120">
        <f t="shared" si="2"/>
        <v>15614.4</v>
      </c>
      <c r="P32" s="3122"/>
      <c r="AQ32" s="3119"/>
    </row>
    <row r="33" spans="1:16" ht="12.75" customHeight="1" x14ac:dyDescent="0.2">
      <c r="A33" s="3123">
        <v>6</v>
      </c>
      <c r="B33" s="3124">
        <v>1.1499999999999999</v>
      </c>
      <c r="C33" s="3125">
        <v>1.3</v>
      </c>
      <c r="D33" s="3126">
        <v>16000</v>
      </c>
      <c r="E33" s="3127">
        <f t="shared" si="0"/>
        <v>15614.4</v>
      </c>
      <c r="F33" s="3128">
        <v>38</v>
      </c>
      <c r="G33" s="3125">
        <v>9.15</v>
      </c>
      <c r="H33" s="3125">
        <v>9.3000000000000007</v>
      </c>
      <c r="I33" s="3126">
        <v>16000</v>
      </c>
      <c r="J33" s="3127">
        <f t="shared" si="1"/>
        <v>15614.4</v>
      </c>
      <c r="K33" s="3128">
        <v>70</v>
      </c>
      <c r="L33" s="3125">
        <v>17.149999999999999</v>
      </c>
      <c r="M33" s="3125">
        <v>17.3</v>
      </c>
      <c r="N33" s="3126">
        <v>16000</v>
      </c>
      <c r="O33" s="3127">
        <f t="shared" si="2"/>
        <v>15614.4</v>
      </c>
      <c r="P33" s="3129"/>
    </row>
    <row r="34" spans="1:16" x14ac:dyDescent="0.2">
      <c r="A34" s="3130">
        <v>7</v>
      </c>
      <c r="B34" s="3131">
        <v>1.3</v>
      </c>
      <c r="C34" s="3132">
        <v>1.45</v>
      </c>
      <c r="D34" s="3133">
        <v>16000</v>
      </c>
      <c r="E34" s="3134">
        <f t="shared" si="0"/>
        <v>15614.4</v>
      </c>
      <c r="F34" s="3135">
        <v>39</v>
      </c>
      <c r="G34" s="3136">
        <v>9.3000000000000007</v>
      </c>
      <c r="H34" s="3136">
        <v>9.4499999999999993</v>
      </c>
      <c r="I34" s="3133">
        <v>16000</v>
      </c>
      <c r="J34" s="3134">
        <f t="shared" si="1"/>
        <v>15614.4</v>
      </c>
      <c r="K34" s="3135">
        <v>71</v>
      </c>
      <c r="L34" s="3136">
        <v>17.3</v>
      </c>
      <c r="M34" s="3136">
        <v>17.45</v>
      </c>
      <c r="N34" s="3133">
        <v>16000</v>
      </c>
      <c r="O34" s="3134">
        <f t="shared" si="2"/>
        <v>15614.4</v>
      </c>
      <c r="P34" s="3137"/>
    </row>
    <row r="35" spans="1:16" x14ac:dyDescent="0.2">
      <c r="A35" s="3138">
        <v>8</v>
      </c>
      <c r="B35" s="3138">
        <v>1.45</v>
      </c>
      <c r="C35" s="3139">
        <v>2</v>
      </c>
      <c r="D35" s="3140">
        <v>16000</v>
      </c>
      <c r="E35" s="3141">
        <f t="shared" si="0"/>
        <v>15614.4</v>
      </c>
      <c r="F35" s="3142">
        <v>40</v>
      </c>
      <c r="G35" s="3139">
        <v>9.4499999999999993</v>
      </c>
      <c r="H35" s="3139">
        <v>10</v>
      </c>
      <c r="I35" s="3140">
        <v>16000</v>
      </c>
      <c r="J35" s="3141">
        <f t="shared" si="1"/>
        <v>15614.4</v>
      </c>
      <c r="K35" s="3142">
        <v>72</v>
      </c>
      <c r="L35" s="3143">
        <v>17.45</v>
      </c>
      <c r="M35" s="3139">
        <v>18</v>
      </c>
      <c r="N35" s="3140">
        <v>16000</v>
      </c>
      <c r="O35" s="3141">
        <f t="shared" si="2"/>
        <v>15614.4</v>
      </c>
      <c r="P35" s="3144"/>
    </row>
    <row r="36" spans="1:16" x14ac:dyDescent="0.2">
      <c r="A36" s="3145">
        <v>9</v>
      </c>
      <c r="B36" s="3146">
        <v>2</v>
      </c>
      <c r="C36" s="3147">
        <v>2.15</v>
      </c>
      <c r="D36" s="3148">
        <v>16000</v>
      </c>
      <c r="E36" s="3149">
        <f t="shared" si="0"/>
        <v>15614.4</v>
      </c>
      <c r="F36" s="3150">
        <v>41</v>
      </c>
      <c r="G36" s="3151">
        <v>10</v>
      </c>
      <c r="H36" s="3152">
        <v>10.15</v>
      </c>
      <c r="I36" s="3148">
        <v>16000</v>
      </c>
      <c r="J36" s="3149">
        <f t="shared" si="1"/>
        <v>15614.4</v>
      </c>
      <c r="K36" s="3150">
        <v>73</v>
      </c>
      <c r="L36" s="3152">
        <v>18</v>
      </c>
      <c r="M36" s="3151">
        <v>18.149999999999999</v>
      </c>
      <c r="N36" s="3148">
        <v>16000</v>
      </c>
      <c r="O36" s="3149">
        <f t="shared" si="2"/>
        <v>15614.4</v>
      </c>
      <c r="P36" s="3153"/>
    </row>
    <row r="37" spans="1:16" x14ac:dyDescent="0.2">
      <c r="A37" s="3154">
        <v>10</v>
      </c>
      <c r="B37" s="3154">
        <v>2.15</v>
      </c>
      <c r="C37" s="3155">
        <v>2.2999999999999998</v>
      </c>
      <c r="D37" s="3156">
        <v>16000</v>
      </c>
      <c r="E37" s="3157">
        <f t="shared" si="0"/>
        <v>15614.4</v>
      </c>
      <c r="F37" s="3158">
        <v>42</v>
      </c>
      <c r="G37" s="3155">
        <v>10.15</v>
      </c>
      <c r="H37" s="3159">
        <v>10.3</v>
      </c>
      <c r="I37" s="3156">
        <v>16000</v>
      </c>
      <c r="J37" s="3157">
        <f t="shared" si="1"/>
        <v>15614.4</v>
      </c>
      <c r="K37" s="3158">
        <v>74</v>
      </c>
      <c r="L37" s="3159">
        <v>18.149999999999999</v>
      </c>
      <c r="M37" s="3155">
        <v>18.3</v>
      </c>
      <c r="N37" s="3156">
        <v>16000</v>
      </c>
      <c r="O37" s="3157">
        <f t="shared" si="2"/>
        <v>15614.4</v>
      </c>
      <c r="P37" s="3160"/>
    </row>
    <row r="38" spans="1:16" x14ac:dyDescent="0.2">
      <c r="A38" s="3161">
        <v>11</v>
      </c>
      <c r="B38" s="3162">
        <v>2.2999999999999998</v>
      </c>
      <c r="C38" s="3163">
        <v>2.4500000000000002</v>
      </c>
      <c r="D38" s="3164">
        <v>16000</v>
      </c>
      <c r="E38" s="3165">
        <f t="shared" si="0"/>
        <v>15614.4</v>
      </c>
      <c r="F38" s="3166">
        <v>43</v>
      </c>
      <c r="G38" s="3167">
        <v>10.3</v>
      </c>
      <c r="H38" s="3168">
        <v>10.45</v>
      </c>
      <c r="I38" s="3164">
        <v>16000</v>
      </c>
      <c r="J38" s="3165">
        <f t="shared" si="1"/>
        <v>15614.4</v>
      </c>
      <c r="K38" s="3166">
        <v>75</v>
      </c>
      <c r="L38" s="3168">
        <v>18.3</v>
      </c>
      <c r="M38" s="3167">
        <v>18.45</v>
      </c>
      <c r="N38" s="3164">
        <v>16000</v>
      </c>
      <c r="O38" s="3165">
        <f t="shared" si="2"/>
        <v>15614.4</v>
      </c>
      <c r="P38" s="3169"/>
    </row>
    <row r="39" spans="1:16" x14ac:dyDescent="0.2">
      <c r="A39" s="3170">
        <v>12</v>
      </c>
      <c r="B39" s="3170">
        <v>2.4500000000000002</v>
      </c>
      <c r="C39" s="3171">
        <v>3</v>
      </c>
      <c r="D39" s="3172">
        <v>16000</v>
      </c>
      <c r="E39" s="3173">
        <f t="shared" si="0"/>
        <v>15614.4</v>
      </c>
      <c r="F39" s="3174">
        <v>44</v>
      </c>
      <c r="G39" s="3171">
        <v>10.45</v>
      </c>
      <c r="H39" s="3175">
        <v>11</v>
      </c>
      <c r="I39" s="3172">
        <v>16000</v>
      </c>
      <c r="J39" s="3173">
        <f t="shared" si="1"/>
        <v>15614.4</v>
      </c>
      <c r="K39" s="3174">
        <v>76</v>
      </c>
      <c r="L39" s="3175">
        <v>18.45</v>
      </c>
      <c r="M39" s="3171">
        <v>19</v>
      </c>
      <c r="N39" s="3172">
        <v>16000</v>
      </c>
      <c r="O39" s="3173">
        <f t="shared" si="2"/>
        <v>15614.4</v>
      </c>
      <c r="P39" s="3176"/>
    </row>
    <row r="40" spans="1:16" x14ac:dyDescent="0.2">
      <c r="A40" s="3177">
        <v>13</v>
      </c>
      <c r="B40" s="3178">
        <v>3</v>
      </c>
      <c r="C40" s="3179">
        <v>3.15</v>
      </c>
      <c r="D40" s="3180">
        <v>16000</v>
      </c>
      <c r="E40" s="3181">
        <f t="shared" si="0"/>
        <v>15614.4</v>
      </c>
      <c r="F40" s="3182">
        <v>45</v>
      </c>
      <c r="G40" s="3183">
        <v>11</v>
      </c>
      <c r="H40" s="3184">
        <v>11.15</v>
      </c>
      <c r="I40" s="3180">
        <v>16000</v>
      </c>
      <c r="J40" s="3181">
        <f t="shared" si="1"/>
        <v>15614.4</v>
      </c>
      <c r="K40" s="3182">
        <v>77</v>
      </c>
      <c r="L40" s="3184">
        <v>19</v>
      </c>
      <c r="M40" s="3183">
        <v>19.149999999999999</v>
      </c>
      <c r="N40" s="3180">
        <v>16000</v>
      </c>
      <c r="O40" s="3181">
        <f t="shared" si="2"/>
        <v>15614.4</v>
      </c>
      <c r="P40" s="3185"/>
    </row>
    <row r="41" spans="1:16" x14ac:dyDescent="0.2">
      <c r="A41" s="3186">
        <v>14</v>
      </c>
      <c r="B41" s="3186">
        <v>3.15</v>
      </c>
      <c r="C41" s="3187">
        <v>3.3</v>
      </c>
      <c r="D41" s="3188">
        <v>16000</v>
      </c>
      <c r="E41" s="3189">
        <f t="shared" si="0"/>
        <v>15614.4</v>
      </c>
      <c r="F41" s="3190">
        <v>46</v>
      </c>
      <c r="G41" s="3191">
        <v>11.15</v>
      </c>
      <c r="H41" s="3187">
        <v>11.3</v>
      </c>
      <c r="I41" s="3188">
        <v>16000</v>
      </c>
      <c r="J41" s="3189">
        <f t="shared" si="1"/>
        <v>15614.4</v>
      </c>
      <c r="K41" s="3190">
        <v>78</v>
      </c>
      <c r="L41" s="3187">
        <v>19.149999999999999</v>
      </c>
      <c r="M41" s="3191">
        <v>19.3</v>
      </c>
      <c r="N41" s="3188">
        <v>16000</v>
      </c>
      <c r="O41" s="3189">
        <f t="shared" si="2"/>
        <v>15614.4</v>
      </c>
      <c r="P41" s="3192"/>
    </row>
    <row r="42" spans="1:16" x14ac:dyDescent="0.2">
      <c r="A42" s="3193">
        <v>15</v>
      </c>
      <c r="B42" s="3194">
        <v>3.3</v>
      </c>
      <c r="C42" s="3195">
        <v>3.45</v>
      </c>
      <c r="D42" s="3196">
        <v>16000</v>
      </c>
      <c r="E42" s="3197">
        <f t="shared" si="0"/>
        <v>15614.4</v>
      </c>
      <c r="F42" s="3198">
        <v>47</v>
      </c>
      <c r="G42" s="3199">
        <v>11.3</v>
      </c>
      <c r="H42" s="3200">
        <v>11.45</v>
      </c>
      <c r="I42" s="3196">
        <v>16000</v>
      </c>
      <c r="J42" s="3197">
        <f t="shared" si="1"/>
        <v>15614.4</v>
      </c>
      <c r="K42" s="3198">
        <v>79</v>
      </c>
      <c r="L42" s="3200">
        <v>19.3</v>
      </c>
      <c r="M42" s="3199">
        <v>19.45</v>
      </c>
      <c r="N42" s="3196">
        <v>16000</v>
      </c>
      <c r="O42" s="3197">
        <f t="shared" si="2"/>
        <v>15614.4</v>
      </c>
      <c r="P42" s="3201"/>
    </row>
    <row r="43" spans="1:16" x14ac:dyDescent="0.2">
      <c r="A43" s="3202">
        <v>16</v>
      </c>
      <c r="B43" s="3202">
        <v>3.45</v>
      </c>
      <c r="C43" s="3203">
        <v>4</v>
      </c>
      <c r="D43" s="3204">
        <v>16000</v>
      </c>
      <c r="E43" s="3205">
        <f t="shared" si="0"/>
        <v>15614.4</v>
      </c>
      <c r="F43" s="3206">
        <v>48</v>
      </c>
      <c r="G43" s="3207">
        <v>11.45</v>
      </c>
      <c r="H43" s="3203">
        <v>12</v>
      </c>
      <c r="I43" s="3204">
        <v>16000</v>
      </c>
      <c r="J43" s="3205">
        <f t="shared" si="1"/>
        <v>15614.4</v>
      </c>
      <c r="K43" s="3206">
        <v>80</v>
      </c>
      <c r="L43" s="3203">
        <v>19.45</v>
      </c>
      <c r="M43" s="3203">
        <v>20</v>
      </c>
      <c r="N43" s="3204">
        <v>16000</v>
      </c>
      <c r="O43" s="3205">
        <f t="shared" si="2"/>
        <v>15614.4</v>
      </c>
      <c r="P43" s="3208"/>
    </row>
    <row r="44" spans="1:16" x14ac:dyDescent="0.2">
      <c r="A44" s="3209">
        <v>17</v>
      </c>
      <c r="B44" s="3210">
        <v>4</v>
      </c>
      <c r="C44" s="3211">
        <v>4.1500000000000004</v>
      </c>
      <c r="D44" s="3212">
        <v>16000</v>
      </c>
      <c r="E44" s="3213">
        <f t="shared" si="0"/>
        <v>15614.4</v>
      </c>
      <c r="F44" s="3214">
        <v>49</v>
      </c>
      <c r="G44" s="3215">
        <v>12</v>
      </c>
      <c r="H44" s="3216">
        <v>12.15</v>
      </c>
      <c r="I44" s="3212">
        <v>16000</v>
      </c>
      <c r="J44" s="3213">
        <f t="shared" si="1"/>
        <v>15614.4</v>
      </c>
      <c r="K44" s="3214">
        <v>81</v>
      </c>
      <c r="L44" s="3216">
        <v>20</v>
      </c>
      <c r="M44" s="3215">
        <v>20.149999999999999</v>
      </c>
      <c r="N44" s="3212">
        <v>16000</v>
      </c>
      <c r="O44" s="3213">
        <f t="shared" si="2"/>
        <v>15614.4</v>
      </c>
      <c r="P44" s="3217"/>
    </row>
    <row r="45" spans="1:16" x14ac:dyDescent="0.2">
      <c r="A45" s="3218">
        <v>18</v>
      </c>
      <c r="B45" s="3218">
        <v>4.1500000000000004</v>
      </c>
      <c r="C45" s="3219">
        <v>4.3</v>
      </c>
      <c r="D45" s="3220">
        <v>16000</v>
      </c>
      <c r="E45" s="3221">
        <f t="shared" si="0"/>
        <v>15614.4</v>
      </c>
      <c r="F45" s="3222">
        <v>50</v>
      </c>
      <c r="G45" s="3223">
        <v>12.15</v>
      </c>
      <c r="H45" s="3219">
        <v>12.3</v>
      </c>
      <c r="I45" s="3220">
        <v>16000</v>
      </c>
      <c r="J45" s="3221">
        <f t="shared" si="1"/>
        <v>15614.4</v>
      </c>
      <c r="K45" s="3222">
        <v>82</v>
      </c>
      <c r="L45" s="3219">
        <v>20.149999999999999</v>
      </c>
      <c r="M45" s="3223">
        <v>20.3</v>
      </c>
      <c r="N45" s="3220">
        <v>16000</v>
      </c>
      <c r="O45" s="3221">
        <f t="shared" si="2"/>
        <v>15614.4</v>
      </c>
      <c r="P45" s="3224"/>
    </row>
    <row r="46" spans="1:16" x14ac:dyDescent="0.2">
      <c r="A46" s="3225">
        <v>19</v>
      </c>
      <c r="B46" s="3226">
        <v>4.3</v>
      </c>
      <c r="C46" s="3227">
        <v>4.45</v>
      </c>
      <c r="D46" s="3228">
        <v>16000</v>
      </c>
      <c r="E46" s="3229">
        <f t="shared" si="0"/>
        <v>15614.4</v>
      </c>
      <c r="F46" s="3230">
        <v>51</v>
      </c>
      <c r="G46" s="3231">
        <v>12.3</v>
      </c>
      <c r="H46" s="3232">
        <v>12.45</v>
      </c>
      <c r="I46" s="3228">
        <v>16000</v>
      </c>
      <c r="J46" s="3229">
        <f t="shared" si="1"/>
        <v>15614.4</v>
      </c>
      <c r="K46" s="3230">
        <v>83</v>
      </c>
      <c r="L46" s="3232">
        <v>20.3</v>
      </c>
      <c r="M46" s="3231">
        <v>20.45</v>
      </c>
      <c r="N46" s="3228">
        <v>16000</v>
      </c>
      <c r="O46" s="3229">
        <f t="shared" si="2"/>
        <v>15614.4</v>
      </c>
      <c r="P46" s="3233"/>
    </row>
    <row r="47" spans="1:16" x14ac:dyDescent="0.2">
      <c r="A47" s="3234">
        <v>20</v>
      </c>
      <c r="B47" s="3234">
        <v>4.45</v>
      </c>
      <c r="C47" s="3235">
        <v>5</v>
      </c>
      <c r="D47" s="3236">
        <v>16000</v>
      </c>
      <c r="E47" s="3237">
        <f t="shared" si="0"/>
        <v>15614.4</v>
      </c>
      <c r="F47" s="3238">
        <v>52</v>
      </c>
      <c r="G47" s="3239">
        <v>12.45</v>
      </c>
      <c r="H47" s="3235">
        <v>13</v>
      </c>
      <c r="I47" s="3236">
        <v>16000</v>
      </c>
      <c r="J47" s="3237">
        <f t="shared" si="1"/>
        <v>15614.4</v>
      </c>
      <c r="K47" s="3238">
        <v>84</v>
      </c>
      <c r="L47" s="3235">
        <v>20.45</v>
      </c>
      <c r="M47" s="3239">
        <v>21</v>
      </c>
      <c r="N47" s="3236">
        <v>16000</v>
      </c>
      <c r="O47" s="3237">
        <f t="shared" si="2"/>
        <v>15614.4</v>
      </c>
      <c r="P47" s="3240"/>
    </row>
    <row r="48" spans="1:16" x14ac:dyDescent="0.2">
      <c r="A48" s="3241">
        <v>21</v>
      </c>
      <c r="B48" s="3242">
        <v>5</v>
      </c>
      <c r="C48" s="3243">
        <v>5.15</v>
      </c>
      <c r="D48" s="3244">
        <v>16000</v>
      </c>
      <c r="E48" s="3245">
        <f t="shared" si="0"/>
        <v>15614.4</v>
      </c>
      <c r="F48" s="3246">
        <v>53</v>
      </c>
      <c r="G48" s="3242">
        <v>13</v>
      </c>
      <c r="H48" s="3247">
        <v>13.15</v>
      </c>
      <c r="I48" s="3244">
        <v>16000</v>
      </c>
      <c r="J48" s="3245">
        <f t="shared" si="1"/>
        <v>15614.4</v>
      </c>
      <c r="K48" s="3246">
        <v>85</v>
      </c>
      <c r="L48" s="3247">
        <v>21</v>
      </c>
      <c r="M48" s="3242">
        <v>21.15</v>
      </c>
      <c r="N48" s="3244">
        <v>16000</v>
      </c>
      <c r="O48" s="3245">
        <f t="shared" si="2"/>
        <v>15614.4</v>
      </c>
      <c r="P48" s="3248"/>
    </row>
    <row r="49" spans="1:17" x14ac:dyDescent="0.2">
      <c r="A49" s="3249">
        <v>22</v>
      </c>
      <c r="B49" s="3250">
        <v>5.15</v>
      </c>
      <c r="C49" s="3251">
        <v>5.3</v>
      </c>
      <c r="D49" s="3252">
        <v>16000</v>
      </c>
      <c r="E49" s="3253">
        <f t="shared" si="0"/>
        <v>15614.4</v>
      </c>
      <c r="F49" s="3254">
        <v>54</v>
      </c>
      <c r="G49" s="3255">
        <v>13.15</v>
      </c>
      <c r="H49" s="3251">
        <v>13.3</v>
      </c>
      <c r="I49" s="3252">
        <v>16000</v>
      </c>
      <c r="J49" s="3253">
        <f t="shared" si="1"/>
        <v>15614.4</v>
      </c>
      <c r="K49" s="3254">
        <v>86</v>
      </c>
      <c r="L49" s="3251">
        <v>21.15</v>
      </c>
      <c r="M49" s="3255">
        <v>21.3</v>
      </c>
      <c r="N49" s="3252">
        <v>16000</v>
      </c>
      <c r="O49" s="3253">
        <f t="shared" si="2"/>
        <v>15614.4</v>
      </c>
      <c r="P49" s="3256"/>
    </row>
    <row r="50" spans="1:17" x14ac:dyDescent="0.2">
      <c r="A50" s="3257">
        <v>23</v>
      </c>
      <c r="B50" s="3258">
        <v>5.3</v>
      </c>
      <c r="C50" s="3259">
        <v>5.45</v>
      </c>
      <c r="D50" s="3260">
        <v>16000</v>
      </c>
      <c r="E50" s="3261">
        <f t="shared" si="0"/>
        <v>15614.4</v>
      </c>
      <c r="F50" s="3262">
        <v>55</v>
      </c>
      <c r="G50" s="3258">
        <v>13.3</v>
      </c>
      <c r="H50" s="3263">
        <v>13.45</v>
      </c>
      <c r="I50" s="3260">
        <v>16000</v>
      </c>
      <c r="J50" s="3261">
        <f t="shared" si="1"/>
        <v>15614.4</v>
      </c>
      <c r="K50" s="3262">
        <v>87</v>
      </c>
      <c r="L50" s="3263">
        <v>21.3</v>
      </c>
      <c r="M50" s="3258">
        <v>21.45</v>
      </c>
      <c r="N50" s="3260">
        <v>16000</v>
      </c>
      <c r="O50" s="3261">
        <f t="shared" si="2"/>
        <v>15614.4</v>
      </c>
      <c r="P50" s="3264"/>
    </row>
    <row r="51" spans="1:17" x14ac:dyDescent="0.2">
      <c r="A51" s="3265">
        <v>24</v>
      </c>
      <c r="B51" s="3266">
        <v>5.45</v>
      </c>
      <c r="C51" s="3267">
        <v>6</v>
      </c>
      <c r="D51" s="3268">
        <v>16000</v>
      </c>
      <c r="E51" s="3269">
        <f t="shared" si="0"/>
        <v>15614.4</v>
      </c>
      <c r="F51" s="3270">
        <v>56</v>
      </c>
      <c r="G51" s="3271">
        <v>13.45</v>
      </c>
      <c r="H51" s="3267">
        <v>14</v>
      </c>
      <c r="I51" s="3268">
        <v>16000</v>
      </c>
      <c r="J51" s="3269">
        <f t="shared" si="1"/>
        <v>15614.4</v>
      </c>
      <c r="K51" s="3270">
        <v>88</v>
      </c>
      <c r="L51" s="3267">
        <v>21.45</v>
      </c>
      <c r="M51" s="3271">
        <v>22</v>
      </c>
      <c r="N51" s="3268">
        <v>16000</v>
      </c>
      <c r="O51" s="3269">
        <f t="shared" si="2"/>
        <v>15614.4</v>
      </c>
      <c r="P51" s="3272"/>
    </row>
    <row r="52" spans="1:17" x14ac:dyDescent="0.2">
      <c r="A52" s="3273">
        <v>25</v>
      </c>
      <c r="B52" s="3274">
        <v>6</v>
      </c>
      <c r="C52" s="3275">
        <v>6.15</v>
      </c>
      <c r="D52" s="3276">
        <v>16000</v>
      </c>
      <c r="E52" s="3277">
        <f t="shared" si="0"/>
        <v>15614.4</v>
      </c>
      <c r="F52" s="3278">
        <v>57</v>
      </c>
      <c r="G52" s="3274">
        <v>14</v>
      </c>
      <c r="H52" s="3279">
        <v>14.15</v>
      </c>
      <c r="I52" s="3276">
        <v>16000</v>
      </c>
      <c r="J52" s="3277">
        <f t="shared" si="1"/>
        <v>15614.4</v>
      </c>
      <c r="K52" s="3278">
        <v>89</v>
      </c>
      <c r="L52" s="3279">
        <v>22</v>
      </c>
      <c r="M52" s="3274">
        <v>22.15</v>
      </c>
      <c r="N52" s="3276">
        <v>16000</v>
      </c>
      <c r="O52" s="3277">
        <f t="shared" si="2"/>
        <v>15614.4</v>
      </c>
      <c r="P52" s="3280"/>
    </row>
    <row r="53" spans="1:17" x14ac:dyDescent="0.2">
      <c r="A53" s="3281">
        <v>26</v>
      </c>
      <c r="B53" s="3282">
        <v>6.15</v>
      </c>
      <c r="C53" s="3283">
        <v>6.3</v>
      </c>
      <c r="D53" s="3284">
        <v>16000</v>
      </c>
      <c r="E53" s="3285">
        <f t="shared" si="0"/>
        <v>15614.4</v>
      </c>
      <c r="F53" s="3286">
        <v>58</v>
      </c>
      <c r="G53" s="3287">
        <v>14.15</v>
      </c>
      <c r="H53" s="3283">
        <v>14.3</v>
      </c>
      <c r="I53" s="3284">
        <v>16000</v>
      </c>
      <c r="J53" s="3285">
        <f t="shared" si="1"/>
        <v>15614.4</v>
      </c>
      <c r="K53" s="3286">
        <v>90</v>
      </c>
      <c r="L53" s="3283">
        <v>22.15</v>
      </c>
      <c r="M53" s="3287">
        <v>22.3</v>
      </c>
      <c r="N53" s="3284">
        <v>16000</v>
      </c>
      <c r="O53" s="3285">
        <f t="shared" si="2"/>
        <v>15614.4</v>
      </c>
      <c r="P53" s="3288"/>
    </row>
    <row r="54" spans="1:17" x14ac:dyDescent="0.2">
      <c r="A54" s="3289">
        <v>27</v>
      </c>
      <c r="B54" s="3290">
        <v>6.3</v>
      </c>
      <c r="C54" s="3291">
        <v>6.45</v>
      </c>
      <c r="D54" s="3292">
        <v>16000</v>
      </c>
      <c r="E54" s="3293">
        <f t="shared" si="0"/>
        <v>15614.4</v>
      </c>
      <c r="F54" s="3294">
        <v>59</v>
      </c>
      <c r="G54" s="3290">
        <v>14.3</v>
      </c>
      <c r="H54" s="3295">
        <v>14.45</v>
      </c>
      <c r="I54" s="3292">
        <v>16000</v>
      </c>
      <c r="J54" s="3293">
        <f t="shared" si="1"/>
        <v>15614.4</v>
      </c>
      <c r="K54" s="3294">
        <v>91</v>
      </c>
      <c r="L54" s="3295">
        <v>22.3</v>
      </c>
      <c r="M54" s="3290">
        <v>22.45</v>
      </c>
      <c r="N54" s="3292">
        <v>16000</v>
      </c>
      <c r="O54" s="3293">
        <f t="shared" si="2"/>
        <v>15614.4</v>
      </c>
      <c r="P54" s="3296"/>
    </row>
    <row r="55" spans="1:17" x14ac:dyDescent="0.2">
      <c r="A55" s="3297">
        <v>28</v>
      </c>
      <c r="B55" s="3298">
        <v>6.45</v>
      </c>
      <c r="C55" s="3299">
        <v>7</v>
      </c>
      <c r="D55" s="3300">
        <v>16000</v>
      </c>
      <c r="E55" s="3301">
        <f t="shared" si="0"/>
        <v>15614.4</v>
      </c>
      <c r="F55" s="3302">
        <v>60</v>
      </c>
      <c r="G55" s="3303">
        <v>14.45</v>
      </c>
      <c r="H55" s="3303">
        <v>15</v>
      </c>
      <c r="I55" s="3300">
        <v>16000</v>
      </c>
      <c r="J55" s="3301">
        <f t="shared" si="1"/>
        <v>15614.4</v>
      </c>
      <c r="K55" s="3302">
        <v>92</v>
      </c>
      <c r="L55" s="3299">
        <v>22.45</v>
      </c>
      <c r="M55" s="3303">
        <v>23</v>
      </c>
      <c r="N55" s="3300">
        <v>16000</v>
      </c>
      <c r="O55" s="3301">
        <f t="shared" si="2"/>
        <v>15614.4</v>
      </c>
      <c r="P55" s="3304"/>
    </row>
    <row r="56" spans="1:17" x14ac:dyDescent="0.2">
      <c r="A56" s="3305">
        <v>29</v>
      </c>
      <c r="B56" s="3306">
        <v>7</v>
      </c>
      <c r="C56" s="3307">
        <v>7.15</v>
      </c>
      <c r="D56" s="3308">
        <v>16000</v>
      </c>
      <c r="E56" s="3309">
        <f t="shared" si="0"/>
        <v>15614.4</v>
      </c>
      <c r="F56" s="3310">
        <v>61</v>
      </c>
      <c r="G56" s="3306">
        <v>15</v>
      </c>
      <c r="H56" s="3306">
        <v>15.15</v>
      </c>
      <c r="I56" s="3308">
        <v>16000</v>
      </c>
      <c r="J56" s="3309">
        <f t="shared" si="1"/>
        <v>15614.4</v>
      </c>
      <c r="K56" s="3310">
        <v>93</v>
      </c>
      <c r="L56" s="3311">
        <v>23</v>
      </c>
      <c r="M56" s="3306">
        <v>23.15</v>
      </c>
      <c r="N56" s="3308">
        <v>16000</v>
      </c>
      <c r="O56" s="3309">
        <f t="shared" si="2"/>
        <v>15614.4</v>
      </c>
      <c r="P56" s="3312"/>
    </row>
    <row r="57" spans="1:17" x14ac:dyDescent="0.2">
      <c r="A57" s="3313">
        <v>30</v>
      </c>
      <c r="B57" s="3314">
        <v>7.15</v>
      </c>
      <c r="C57" s="3315">
        <v>7.3</v>
      </c>
      <c r="D57" s="3316">
        <v>16000</v>
      </c>
      <c r="E57" s="3317">
        <f t="shared" si="0"/>
        <v>15614.4</v>
      </c>
      <c r="F57" s="3318">
        <v>62</v>
      </c>
      <c r="G57" s="3319">
        <v>15.15</v>
      </c>
      <c r="H57" s="3319">
        <v>15.3</v>
      </c>
      <c r="I57" s="3316">
        <v>16000</v>
      </c>
      <c r="J57" s="3317">
        <f t="shared" si="1"/>
        <v>15614.4</v>
      </c>
      <c r="K57" s="3318">
        <v>94</v>
      </c>
      <c r="L57" s="3319">
        <v>23.15</v>
      </c>
      <c r="M57" s="3319">
        <v>23.3</v>
      </c>
      <c r="N57" s="3316">
        <v>16000</v>
      </c>
      <c r="O57" s="3317">
        <f t="shared" si="2"/>
        <v>15614.4</v>
      </c>
      <c r="P57" s="3320"/>
    </row>
    <row r="58" spans="1:17" x14ac:dyDescent="0.2">
      <c r="A58" s="3321">
        <v>31</v>
      </c>
      <c r="B58" s="3322">
        <v>7.3</v>
      </c>
      <c r="C58" s="3323">
        <v>7.45</v>
      </c>
      <c r="D58" s="3324">
        <v>16000</v>
      </c>
      <c r="E58" s="3325">
        <f t="shared" si="0"/>
        <v>15614.4</v>
      </c>
      <c r="F58" s="3326">
        <v>63</v>
      </c>
      <c r="G58" s="3322">
        <v>15.3</v>
      </c>
      <c r="H58" s="3322">
        <v>15.45</v>
      </c>
      <c r="I58" s="3324">
        <v>16000</v>
      </c>
      <c r="J58" s="3325">
        <f t="shared" si="1"/>
        <v>15614.4</v>
      </c>
      <c r="K58" s="3326">
        <v>95</v>
      </c>
      <c r="L58" s="3322">
        <v>23.3</v>
      </c>
      <c r="M58" s="3322">
        <v>23.45</v>
      </c>
      <c r="N58" s="3324">
        <v>16000</v>
      </c>
      <c r="O58" s="3325">
        <f t="shared" si="2"/>
        <v>15614.4</v>
      </c>
      <c r="P58" s="3327"/>
    </row>
    <row r="59" spans="1:17" x14ac:dyDescent="0.2">
      <c r="A59" s="3328">
        <v>32</v>
      </c>
      <c r="B59" s="3329">
        <v>7.45</v>
      </c>
      <c r="C59" s="3330">
        <v>8</v>
      </c>
      <c r="D59" s="3331">
        <v>16000</v>
      </c>
      <c r="E59" s="3332">
        <f t="shared" si="0"/>
        <v>15614.4</v>
      </c>
      <c r="F59" s="3333">
        <v>64</v>
      </c>
      <c r="G59" s="3334">
        <v>15.45</v>
      </c>
      <c r="H59" s="3334">
        <v>16</v>
      </c>
      <c r="I59" s="3331">
        <v>16000</v>
      </c>
      <c r="J59" s="3332">
        <f t="shared" si="1"/>
        <v>15614.4</v>
      </c>
      <c r="K59" s="3333">
        <v>96</v>
      </c>
      <c r="L59" s="3334">
        <v>23.45</v>
      </c>
      <c r="M59" s="3334">
        <v>24</v>
      </c>
      <c r="N59" s="3331">
        <v>16000</v>
      </c>
      <c r="O59" s="3332">
        <f t="shared" si="2"/>
        <v>15614.4</v>
      </c>
      <c r="P59" s="3335"/>
      <c r="Q59">
        <f>AVERAGE(D28:D59,I28:I59,N28:N59)/1000</f>
        <v>16</v>
      </c>
    </row>
    <row r="60" spans="1:17" x14ac:dyDescent="0.2">
      <c r="A60" s="3336" t="s">
        <v>27</v>
      </c>
      <c r="B60" s="3337"/>
      <c r="C60" s="3337"/>
      <c r="D60" s="3338">
        <f>SUM(D28:D59)</f>
        <v>512000</v>
      </c>
      <c r="E60" s="3339">
        <f>SUM(E28:E59)</f>
        <v>499660.80000000028</v>
      </c>
      <c r="F60" s="3337"/>
      <c r="G60" s="3337"/>
      <c r="H60" s="3337"/>
      <c r="I60" s="3338">
        <f>SUM(I28:I59)</f>
        <v>512000</v>
      </c>
      <c r="J60" s="3339">
        <f>SUM(J28:J59)</f>
        <v>499660.80000000028</v>
      </c>
      <c r="K60" s="3337"/>
      <c r="L60" s="3337"/>
      <c r="M60" s="3337"/>
      <c r="N60" s="3337">
        <f>SUM(N28:N59)</f>
        <v>512000</v>
      </c>
      <c r="O60" s="3339">
        <f>SUM(O28:O59)</f>
        <v>499660.80000000028</v>
      </c>
      <c r="P60" s="3340"/>
    </row>
    <row r="64" spans="1:17" x14ac:dyDescent="0.2">
      <c r="A64" t="s">
        <v>43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3341"/>
      <c r="B66" s="3342"/>
      <c r="C66" s="3342"/>
      <c r="D66" s="3343"/>
      <c r="E66" s="3342"/>
      <c r="F66" s="3342"/>
      <c r="G66" s="3342"/>
      <c r="H66" s="3342"/>
      <c r="I66" s="3343"/>
      <c r="J66" s="3344"/>
      <c r="K66" s="3342"/>
      <c r="L66" s="3342"/>
      <c r="M66" s="3342"/>
      <c r="N66" s="3342"/>
      <c r="O66" s="3342"/>
      <c r="P66" s="3345"/>
    </row>
    <row r="67" spans="1:16" x14ac:dyDescent="0.2">
      <c r="A67" s="3346" t="s">
        <v>28</v>
      </c>
      <c r="B67" s="3347"/>
      <c r="C67" s="3347"/>
      <c r="D67" s="3348"/>
      <c r="E67" s="3349"/>
      <c r="F67" s="3347"/>
      <c r="G67" s="3347"/>
      <c r="H67" s="3349"/>
      <c r="I67" s="3348"/>
      <c r="J67" s="3350"/>
      <c r="K67" s="3347"/>
      <c r="L67" s="3347"/>
      <c r="M67" s="3347"/>
      <c r="N67" s="3347"/>
      <c r="O67" s="3347"/>
      <c r="P67" s="3351"/>
    </row>
    <row r="68" spans="1:16" x14ac:dyDescent="0.2">
      <c r="A68" s="3352"/>
      <c r="B68" s="3353"/>
      <c r="C68" s="3353"/>
      <c r="D68" s="3353"/>
      <c r="E68" s="3353"/>
      <c r="F68" s="3353"/>
      <c r="G68" s="3353"/>
      <c r="H68" s="3353"/>
      <c r="I68" s="3353"/>
      <c r="J68" s="3353"/>
      <c r="K68" s="3353"/>
      <c r="L68" s="3354"/>
      <c r="M68" s="3354"/>
      <c r="N68" s="3354"/>
      <c r="O68" s="3354"/>
      <c r="P68" s="3355"/>
    </row>
    <row r="69" spans="1:16" x14ac:dyDescent="0.2">
      <c r="A69" s="3356"/>
      <c r="B69" s="3357"/>
      <c r="C69" s="3357"/>
      <c r="D69" s="3358"/>
      <c r="E69" s="3359"/>
      <c r="F69" s="3357"/>
      <c r="G69" s="3357"/>
      <c r="H69" s="3359"/>
      <c r="I69" s="3358"/>
      <c r="J69" s="3360"/>
      <c r="K69" s="3357"/>
      <c r="L69" s="3357"/>
      <c r="M69" s="3357"/>
      <c r="N69" s="3357"/>
      <c r="O69" s="3357"/>
      <c r="P69" s="3361"/>
    </row>
    <row r="70" spans="1:16" x14ac:dyDescent="0.2">
      <c r="A70" s="3362"/>
      <c r="B70" s="3363"/>
      <c r="C70" s="3363"/>
      <c r="D70" s="3364"/>
      <c r="E70" s="3365"/>
      <c r="F70" s="3363"/>
      <c r="G70" s="3363"/>
      <c r="H70" s="3365"/>
      <c r="I70" s="3364"/>
      <c r="J70" s="3363"/>
      <c r="K70" s="3363"/>
      <c r="L70" s="3363"/>
      <c r="M70" s="3363"/>
      <c r="N70" s="3363"/>
      <c r="O70" s="3363"/>
      <c r="P70" s="3366"/>
    </row>
    <row r="71" spans="1:16" x14ac:dyDescent="0.2">
      <c r="A71" s="3367"/>
      <c r="B71" s="3368"/>
      <c r="C71" s="3368"/>
      <c r="D71" s="3369"/>
      <c r="E71" s="3370"/>
      <c r="F71" s="3368"/>
      <c r="G71" s="3368"/>
      <c r="H71" s="3370"/>
      <c r="I71" s="3369"/>
      <c r="J71" s="3368"/>
      <c r="K71" s="3368"/>
      <c r="L71" s="3368"/>
      <c r="M71" s="3368"/>
      <c r="N71" s="3368"/>
      <c r="O71" s="3368"/>
      <c r="P71" s="3371"/>
    </row>
    <row r="72" spans="1:16" x14ac:dyDescent="0.2">
      <c r="A72" s="3372"/>
      <c r="B72" s="3373"/>
      <c r="C72" s="3373"/>
      <c r="D72" s="3374"/>
      <c r="E72" s="3375"/>
      <c r="F72" s="3373"/>
      <c r="G72" s="3373"/>
      <c r="H72" s="3375"/>
      <c r="I72" s="3374"/>
      <c r="J72" s="3373"/>
      <c r="K72" s="3373"/>
      <c r="L72" s="3373"/>
      <c r="M72" s="3373" t="s">
        <v>29</v>
      </c>
      <c r="N72" s="3373"/>
      <c r="O72" s="3373"/>
      <c r="P72" s="3376"/>
    </row>
    <row r="73" spans="1:16" x14ac:dyDescent="0.2">
      <c r="A73" s="3377"/>
      <c r="B73" s="3378"/>
      <c r="C73" s="3378"/>
      <c r="D73" s="3379"/>
      <c r="E73" s="3380"/>
      <c r="F73" s="3378"/>
      <c r="G73" s="3378"/>
      <c r="H73" s="3380"/>
      <c r="I73" s="3379"/>
      <c r="J73" s="3378"/>
      <c r="K73" s="3378"/>
      <c r="L73" s="3378"/>
      <c r="M73" s="3378" t="s">
        <v>30</v>
      </c>
      <c r="N73" s="3378"/>
      <c r="O73" s="3378"/>
      <c r="P73" s="3381"/>
    </row>
    <row r="74" spans="1:16" ht="15.75" x14ac:dyDescent="0.25">
      <c r="E74" s="3382"/>
      <c r="H74" s="3382"/>
    </row>
    <row r="75" spans="1:16" ht="15.75" x14ac:dyDescent="0.25">
      <c r="C75" s="3383"/>
      <c r="E75" s="3384"/>
      <c r="H75" s="3384"/>
    </row>
    <row r="76" spans="1:16" ht="15.75" x14ac:dyDescent="0.25">
      <c r="E76" s="3385"/>
      <c r="H76" s="3385"/>
    </row>
    <row r="77" spans="1:16" ht="15.75" x14ac:dyDescent="0.25">
      <c r="E77" s="3386"/>
      <c r="H77" s="3386"/>
    </row>
    <row r="78" spans="1:16" ht="15.75" x14ac:dyDescent="0.25">
      <c r="E78" s="3387"/>
      <c r="H78" s="3387"/>
    </row>
    <row r="79" spans="1:16" ht="15.75" x14ac:dyDescent="0.25">
      <c r="E79" s="3388"/>
      <c r="H79" s="3388"/>
    </row>
    <row r="80" spans="1:16" ht="15.75" x14ac:dyDescent="0.25">
      <c r="E80" s="3389"/>
      <c r="H80" s="3389"/>
    </row>
    <row r="81" spans="5:13" ht="15.75" x14ac:dyDescent="0.25">
      <c r="E81" s="3390"/>
      <c r="H81" s="3390"/>
    </row>
    <row r="82" spans="5:13" ht="15.75" x14ac:dyDescent="0.25">
      <c r="E82" s="3391"/>
      <c r="H82" s="3391"/>
    </row>
    <row r="83" spans="5:13" ht="15.75" x14ac:dyDescent="0.25">
      <c r="E83" s="3392"/>
      <c r="H83" s="3392"/>
    </row>
    <row r="84" spans="5:13" ht="15.75" x14ac:dyDescent="0.25">
      <c r="E84" s="3393"/>
      <c r="H84" s="3393"/>
    </row>
    <row r="85" spans="5:13" ht="15.75" x14ac:dyDescent="0.25">
      <c r="E85" s="3394"/>
      <c r="H85" s="3394"/>
    </row>
    <row r="86" spans="5:13" ht="15.75" x14ac:dyDescent="0.25">
      <c r="E86" s="3395"/>
      <c r="H86" s="3395"/>
    </row>
    <row r="87" spans="5:13" ht="15.75" x14ac:dyDescent="0.25">
      <c r="E87" s="3396"/>
      <c r="H87" s="3396"/>
    </row>
    <row r="88" spans="5:13" ht="15.75" x14ac:dyDescent="0.25">
      <c r="E88" s="3397"/>
      <c r="H88" s="3397"/>
    </row>
    <row r="89" spans="5:13" ht="15.75" x14ac:dyDescent="0.25">
      <c r="E89" s="3398"/>
      <c r="H89" s="3398"/>
    </row>
    <row r="90" spans="5:13" ht="15.75" x14ac:dyDescent="0.25">
      <c r="E90" s="3399"/>
      <c r="H90" s="3399"/>
    </row>
    <row r="91" spans="5:13" ht="15.75" x14ac:dyDescent="0.25">
      <c r="E91" s="3400"/>
      <c r="H91" s="3400"/>
    </row>
    <row r="92" spans="5:13" ht="15.75" x14ac:dyDescent="0.25">
      <c r="E92" s="3401"/>
      <c r="H92" s="3401"/>
    </row>
    <row r="93" spans="5:13" ht="15.75" x14ac:dyDescent="0.25">
      <c r="E93" s="3402"/>
      <c r="H93" s="3402"/>
    </row>
    <row r="94" spans="5:13" ht="15.75" x14ac:dyDescent="0.25">
      <c r="E94" s="3403"/>
      <c r="H94" s="3403"/>
    </row>
    <row r="95" spans="5:13" ht="15.75" x14ac:dyDescent="0.25">
      <c r="E95" s="3404"/>
      <c r="H95" s="3404"/>
    </row>
    <row r="96" spans="5:13" ht="15.75" x14ac:dyDescent="0.25">
      <c r="E96" s="3405"/>
      <c r="H96" s="3405"/>
      <c r="M96" s="3406" t="s">
        <v>8</v>
      </c>
    </row>
    <row r="97" spans="5:14" ht="15.75" x14ac:dyDescent="0.25">
      <c r="E97" s="3407"/>
      <c r="H97" s="3407"/>
    </row>
    <row r="98" spans="5:14" ht="15.75" x14ac:dyDescent="0.25">
      <c r="E98" s="3408"/>
      <c r="H98" s="3408"/>
    </row>
    <row r="99" spans="5:14" ht="15.75" x14ac:dyDescent="0.25">
      <c r="E99" s="3409"/>
      <c r="H99" s="3409"/>
    </row>
    <row r="101" spans="5:14" x14ac:dyDescent="0.2">
      <c r="N101" s="3410"/>
    </row>
    <row r="126" spans="4:4" x14ac:dyDescent="0.2">
      <c r="D126" s="341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3412"/>
      <c r="B1" s="3413"/>
      <c r="C1" s="3413"/>
      <c r="D1" s="3414"/>
      <c r="E1" s="3413"/>
      <c r="F1" s="3413"/>
      <c r="G1" s="3413"/>
      <c r="H1" s="3413"/>
      <c r="I1" s="3414"/>
      <c r="J1" s="3413"/>
      <c r="K1" s="3413"/>
      <c r="L1" s="3413"/>
      <c r="M1" s="3413"/>
      <c r="N1" s="3413"/>
      <c r="O1" s="3413"/>
      <c r="P1" s="3415"/>
    </row>
    <row r="2" spans="1:16" ht="12.75" customHeight="1" x14ac:dyDescent="0.2">
      <c r="A2" s="3416" t="s">
        <v>0</v>
      </c>
      <c r="B2" s="3417"/>
      <c r="C2" s="3417"/>
      <c r="D2" s="3417"/>
      <c r="E2" s="3417"/>
      <c r="F2" s="3417"/>
      <c r="G2" s="3417"/>
      <c r="H2" s="3417"/>
      <c r="I2" s="3417"/>
      <c r="J2" s="3417"/>
      <c r="K2" s="3417"/>
      <c r="L2" s="3417"/>
      <c r="M2" s="3417"/>
      <c r="N2" s="3417"/>
      <c r="O2" s="3417"/>
      <c r="P2" s="3418"/>
    </row>
    <row r="3" spans="1:16" ht="12.75" customHeight="1" x14ac:dyDescent="0.2">
      <c r="A3" s="3419"/>
      <c r="B3" s="3420"/>
      <c r="C3" s="3420"/>
      <c r="D3" s="3420"/>
      <c r="E3" s="3420"/>
      <c r="F3" s="3420"/>
      <c r="G3" s="3420"/>
      <c r="H3" s="3420"/>
      <c r="I3" s="3420"/>
      <c r="J3" s="3420"/>
      <c r="K3" s="3420"/>
      <c r="L3" s="3420"/>
      <c r="M3" s="3420"/>
      <c r="N3" s="3420"/>
      <c r="O3" s="3420"/>
      <c r="P3" s="3421"/>
    </row>
    <row r="4" spans="1:16" ht="12.75" customHeight="1" x14ac:dyDescent="0.2">
      <c r="A4" s="3422" t="s">
        <v>44</v>
      </c>
      <c r="B4" s="3423"/>
      <c r="C4" s="3423"/>
      <c r="D4" s="3423"/>
      <c r="E4" s="3423"/>
      <c r="F4" s="3423"/>
      <c r="G4" s="3423"/>
      <c r="H4" s="3423"/>
      <c r="I4" s="3423"/>
      <c r="J4" s="3424"/>
      <c r="K4" s="3425"/>
      <c r="L4" s="3425"/>
      <c r="M4" s="3425"/>
      <c r="N4" s="3425"/>
      <c r="O4" s="3425"/>
      <c r="P4" s="3426"/>
    </row>
    <row r="5" spans="1:16" ht="12.75" customHeight="1" x14ac:dyDescent="0.2">
      <c r="A5" s="3427"/>
      <c r="B5" s="3428"/>
      <c r="C5" s="3428"/>
      <c r="D5" s="3429"/>
      <c r="E5" s="3428"/>
      <c r="F5" s="3428"/>
      <c r="G5" s="3428"/>
      <c r="H5" s="3428"/>
      <c r="I5" s="3429"/>
      <c r="J5" s="3428"/>
      <c r="K5" s="3428"/>
      <c r="L5" s="3428"/>
      <c r="M5" s="3428"/>
      <c r="N5" s="3428"/>
      <c r="O5" s="3428"/>
      <c r="P5" s="3430"/>
    </row>
    <row r="6" spans="1:16" ht="12.75" customHeight="1" x14ac:dyDescent="0.2">
      <c r="A6" s="3431" t="s">
        <v>2</v>
      </c>
      <c r="B6" s="3432"/>
      <c r="C6" s="3432"/>
      <c r="D6" s="3433"/>
      <c r="E6" s="3432"/>
      <c r="F6" s="3432"/>
      <c r="G6" s="3432"/>
      <c r="H6" s="3432"/>
      <c r="I6" s="3433"/>
      <c r="J6" s="3432"/>
      <c r="K6" s="3432"/>
      <c r="L6" s="3432"/>
      <c r="M6" s="3432"/>
      <c r="N6" s="3432"/>
      <c r="O6" s="3432"/>
      <c r="P6" s="3434"/>
    </row>
    <row r="7" spans="1:16" ht="12.75" customHeight="1" x14ac:dyDescent="0.2">
      <c r="A7" s="3435" t="s">
        <v>3</v>
      </c>
      <c r="B7" s="3436"/>
      <c r="C7" s="3436"/>
      <c r="D7" s="3437"/>
      <c r="E7" s="3436"/>
      <c r="F7" s="3436"/>
      <c r="G7" s="3436"/>
      <c r="H7" s="3436"/>
      <c r="I7" s="3437"/>
      <c r="J7" s="3436"/>
      <c r="K7" s="3436"/>
      <c r="L7" s="3436"/>
      <c r="M7" s="3436"/>
      <c r="N7" s="3436"/>
      <c r="O7" s="3436"/>
      <c r="P7" s="3438"/>
    </row>
    <row r="8" spans="1:16" ht="12.75" customHeight="1" x14ac:dyDescent="0.2">
      <c r="A8" s="3439" t="s">
        <v>4</v>
      </c>
      <c r="B8" s="3440"/>
      <c r="C8" s="3440"/>
      <c r="D8" s="3441"/>
      <c r="E8" s="3440"/>
      <c r="F8" s="3440"/>
      <c r="G8" s="3440"/>
      <c r="H8" s="3440"/>
      <c r="I8" s="3441"/>
      <c r="J8" s="3440"/>
      <c r="K8" s="3440"/>
      <c r="L8" s="3440"/>
      <c r="M8" s="3440"/>
      <c r="N8" s="3440"/>
      <c r="O8" s="3440"/>
      <c r="P8" s="3442"/>
    </row>
    <row r="9" spans="1:16" ht="12.75" customHeight="1" x14ac:dyDescent="0.2">
      <c r="A9" s="3443" t="s">
        <v>5</v>
      </c>
      <c r="B9" s="3444"/>
      <c r="C9" s="3444"/>
      <c r="D9" s="3445"/>
      <c r="E9" s="3444"/>
      <c r="F9" s="3444"/>
      <c r="G9" s="3444"/>
      <c r="H9" s="3444"/>
      <c r="I9" s="3445"/>
      <c r="J9" s="3444"/>
      <c r="K9" s="3444"/>
      <c r="L9" s="3444"/>
      <c r="M9" s="3444"/>
      <c r="N9" s="3444"/>
      <c r="O9" s="3444"/>
      <c r="P9" s="3446"/>
    </row>
    <row r="10" spans="1:16" ht="12.75" customHeight="1" x14ac:dyDescent="0.2">
      <c r="A10" s="3447" t="s">
        <v>6</v>
      </c>
      <c r="B10" s="3448"/>
      <c r="C10" s="3448"/>
      <c r="D10" s="3449"/>
      <c r="E10" s="3448"/>
      <c r="F10" s="3448"/>
      <c r="G10" s="3448"/>
      <c r="H10" s="3448"/>
      <c r="I10" s="3449"/>
      <c r="J10" s="3448"/>
      <c r="K10" s="3448"/>
      <c r="L10" s="3448"/>
      <c r="M10" s="3448"/>
      <c r="N10" s="3448"/>
      <c r="O10" s="3448"/>
      <c r="P10" s="3450"/>
    </row>
    <row r="11" spans="1:16" ht="12.75" customHeight="1" x14ac:dyDescent="0.2">
      <c r="A11" s="3451"/>
      <c r="B11" s="3452"/>
      <c r="C11" s="3452"/>
      <c r="D11" s="3453"/>
      <c r="E11" s="3452"/>
      <c r="F11" s="3452"/>
      <c r="G11" s="3454"/>
      <c r="H11" s="3452"/>
      <c r="I11" s="3453"/>
      <c r="J11" s="3452"/>
      <c r="K11" s="3452"/>
      <c r="L11" s="3452"/>
      <c r="M11" s="3452"/>
      <c r="N11" s="3452"/>
      <c r="O11" s="3452"/>
      <c r="P11" s="3455"/>
    </row>
    <row r="12" spans="1:16" ht="12.75" customHeight="1" x14ac:dyDescent="0.2">
      <c r="A12" s="3456" t="s">
        <v>45</v>
      </c>
      <c r="B12" s="3457"/>
      <c r="C12" s="3457"/>
      <c r="D12" s="3458"/>
      <c r="E12" s="3457" t="s">
        <v>8</v>
      </c>
      <c r="F12" s="3457"/>
      <c r="G12" s="3457"/>
      <c r="H12" s="3457"/>
      <c r="I12" s="3458"/>
      <c r="J12" s="3457"/>
      <c r="K12" s="3457"/>
      <c r="L12" s="3457"/>
      <c r="M12" s="3457"/>
      <c r="N12" s="3459" t="s">
        <v>46</v>
      </c>
      <c r="O12" s="3457"/>
      <c r="P12" s="3460"/>
    </row>
    <row r="13" spans="1:16" ht="12.75" customHeight="1" x14ac:dyDescent="0.2">
      <c r="A13" s="3461"/>
      <c r="B13" s="3462"/>
      <c r="C13" s="3462"/>
      <c r="D13" s="3463"/>
      <c r="E13" s="3462"/>
      <c r="F13" s="3462"/>
      <c r="G13" s="3462"/>
      <c r="H13" s="3462"/>
      <c r="I13" s="3463"/>
      <c r="J13" s="3462"/>
      <c r="K13" s="3462"/>
      <c r="L13" s="3462"/>
      <c r="M13" s="3462"/>
      <c r="N13" s="3462"/>
      <c r="O13" s="3462"/>
      <c r="P13" s="3464"/>
    </row>
    <row r="14" spans="1:16" ht="12.75" customHeight="1" x14ac:dyDescent="0.2">
      <c r="A14" s="3465" t="s">
        <v>10</v>
      </c>
      <c r="B14" s="3466"/>
      <c r="C14" s="3466"/>
      <c r="D14" s="3467"/>
      <c r="E14" s="3466"/>
      <c r="F14" s="3466"/>
      <c r="G14" s="3466"/>
      <c r="H14" s="3466"/>
      <c r="I14" s="3467"/>
      <c r="J14" s="3466"/>
      <c r="K14" s="3466"/>
      <c r="L14" s="3466"/>
      <c r="M14" s="3466"/>
      <c r="N14" s="3468"/>
      <c r="O14" s="3469"/>
      <c r="P14" s="3470"/>
    </row>
    <row r="15" spans="1:16" ht="12.75" customHeight="1" x14ac:dyDescent="0.2">
      <c r="A15" s="3471"/>
      <c r="B15" s="3472"/>
      <c r="C15" s="3472"/>
      <c r="D15" s="3473"/>
      <c r="E15" s="3472"/>
      <c r="F15" s="3472"/>
      <c r="G15" s="3472"/>
      <c r="H15" s="3472"/>
      <c r="I15" s="3473"/>
      <c r="J15" s="3472"/>
      <c r="K15" s="3472"/>
      <c r="L15" s="3472"/>
      <c r="M15" s="3472"/>
      <c r="N15" s="3474" t="s">
        <v>11</v>
      </c>
      <c r="O15" s="3475" t="s">
        <v>12</v>
      </c>
      <c r="P15" s="3476"/>
    </row>
    <row r="16" spans="1:16" ht="12.75" customHeight="1" x14ac:dyDescent="0.2">
      <c r="A16" s="3477" t="s">
        <v>13</v>
      </c>
      <c r="B16" s="3478"/>
      <c r="C16" s="3478"/>
      <c r="D16" s="3479"/>
      <c r="E16" s="3478"/>
      <c r="F16" s="3478"/>
      <c r="G16" s="3478"/>
      <c r="H16" s="3478"/>
      <c r="I16" s="3479"/>
      <c r="J16" s="3478"/>
      <c r="K16" s="3478"/>
      <c r="L16" s="3478"/>
      <c r="M16" s="3478"/>
      <c r="N16" s="3480"/>
      <c r="O16" s="3481"/>
      <c r="P16" s="3481"/>
    </row>
    <row r="17" spans="1:47" ht="12.75" customHeight="1" x14ac:dyDescent="0.2">
      <c r="A17" s="3482" t="s">
        <v>14</v>
      </c>
      <c r="B17" s="3483"/>
      <c r="C17" s="3483"/>
      <c r="D17" s="3484"/>
      <c r="E17" s="3483"/>
      <c r="F17" s="3483"/>
      <c r="G17" s="3483"/>
      <c r="H17" s="3483"/>
      <c r="I17" s="3484"/>
      <c r="J17" s="3483"/>
      <c r="K17" s="3483"/>
      <c r="L17" s="3483"/>
      <c r="M17" s="3483"/>
      <c r="N17" s="3485" t="s">
        <v>15</v>
      </c>
      <c r="O17" s="3486" t="s">
        <v>16</v>
      </c>
      <c r="P17" s="3487"/>
    </row>
    <row r="18" spans="1:47" ht="12.75" customHeight="1" x14ac:dyDescent="0.2">
      <c r="A18" s="3488"/>
      <c r="B18" s="3489"/>
      <c r="C18" s="3489"/>
      <c r="D18" s="3490"/>
      <c r="E18" s="3489"/>
      <c r="F18" s="3489"/>
      <c r="G18" s="3489"/>
      <c r="H18" s="3489"/>
      <c r="I18" s="3490"/>
      <c r="J18" s="3489"/>
      <c r="K18" s="3489"/>
      <c r="L18" s="3489"/>
      <c r="M18" s="3489"/>
      <c r="N18" s="3491"/>
      <c r="O18" s="3492"/>
      <c r="P18" s="3493" t="s">
        <v>8</v>
      </c>
    </row>
    <row r="19" spans="1:47" ht="12.75" customHeight="1" x14ac:dyDescent="0.2">
      <c r="A19" s="3494"/>
      <c r="B19" s="3495"/>
      <c r="C19" s="3495"/>
      <c r="D19" s="3496"/>
      <c r="E19" s="3495"/>
      <c r="F19" s="3495"/>
      <c r="G19" s="3495"/>
      <c r="H19" s="3495"/>
      <c r="I19" s="3496"/>
      <c r="J19" s="3495"/>
      <c r="K19" s="3497"/>
      <c r="L19" s="3495" t="s">
        <v>17</v>
      </c>
      <c r="M19" s="3495"/>
      <c r="N19" s="3498"/>
      <c r="O19" s="3499"/>
      <c r="P19" s="3500"/>
      <c r="AU19" s="3501"/>
    </row>
    <row r="20" spans="1:47" ht="12.75" customHeight="1" x14ac:dyDescent="0.2">
      <c r="A20" s="3502"/>
      <c r="B20" s="3503"/>
      <c r="C20" s="3503"/>
      <c r="D20" s="3504"/>
      <c r="E20" s="3503"/>
      <c r="F20" s="3503"/>
      <c r="G20" s="3503"/>
      <c r="H20" s="3503"/>
      <c r="I20" s="3504"/>
      <c r="J20" s="3503"/>
      <c r="K20" s="3503"/>
      <c r="L20" s="3503"/>
      <c r="M20" s="3503"/>
      <c r="N20" s="3505"/>
      <c r="O20" s="3506"/>
      <c r="P20" s="3507"/>
    </row>
    <row r="21" spans="1:47" ht="12.75" customHeight="1" x14ac:dyDescent="0.2">
      <c r="A21" s="3508"/>
      <c r="B21" s="3509"/>
      <c r="C21" s="3510"/>
      <c r="D21" s="3510"/>
      <c r="E21" s="3509"/>
      <c r="F21" s="3509"/>
      <c r="G21" s="3509"/>
      <c r="H21" s="3509" t="s">
        <v>8</v>
      </c>
      <c r="I21" s="3511"/>
      <c r="J21" s="3509"/>
      <c r="K21" s="3509"/>
      <c r="L21" s="3509"/>
      <c r="M21" s="3509"/>
      <c r="N21" s="3512"/>
      <c r="O21" s="3513"/>
      <c r="P21" s="3514"/>
    </row>
    <row r="22" spans="1:47" ht="12.75" customHeight="1" x14ac:dyDescent="0.2">
      <c r="A22" s="3515"/>
      <c r="B22" s="3516"/>
      <c r="C22" s="3516"/>
      <c r="D22" s="3517"/>
      <c r="E22" s="3516"/>
      <c r="F22" s="3516"/>
      <c r="G22" s="3516"/>
      <c r="H22" s="3516"/>
      <c r="I22" s="3517"/>
      <c r="J22" s="3516"/>
      <c r="K22" s="3516"/>
      <c r="L22" s="3516"/>
      <c r="M22" s="3516"/>
      <c r="N22" s="3516"/>
      <c r="O22" s="3516"/>
      <c r="P22" s="3518"/>
    </row>
    <row r="23" spans="1:47" ht="12.75" customHeight="1" x14ac:dyDescent="0.2">
      <c r="A23" s="3519" t="s">
        <v>18</v>
      </c>
      <c r="B23" s="3520"/>
      <c r="C23" s="3520"/>
      <c r="D23" s="3521"/>
      <c r="E23" s="3522" t="s">
        <v>19</v>
      </c>
      <c r="F23" s="3522"/>
      <c r="G23" s="3522"/>
      <c r="H23" s="3522"/>
      <c r="I23" s="3522"/>
      <c r="J23" s="3522"/>
      <c r="K23" s="3522"/>
      <c r="L23" s="3522"/>
      <c r="M23" s="3520"/>
      <c r="N23" s="3520"/>
      <c r="O23" s="3520"/>
      <c r="P23" s="3523"/>
    </row>
    <row r="24" spans="1:47" x14ac:dyDescent="0.25">
      <c r="A24" s="3524"/>
      <c r="B24" s="3525"/>
      <c r="C24" s="3525"/>
      <c r="D24" s="3526"/>
      <c r="E24" s="3527" t="s">
        <v>20</v>
      </c>
      <c r="F24" s="3527"/>
      <c r="G24" s="3527"/>
      <c r="H24" s="3527"/>
      <c r="I24" s="3527"/>
      <c r="J24" s="3527"/>
      <c r="K24" s="3527"/>
      <c r="L24" s="3527"/>
      <c r="M24" s="3525"/>
      <c r="N24" s="3525"/>
      <c r="O24" s="3525"/>
      <c r="P24" s="3528"/>
    </row>
    <row r="25" spans="1:47" ht="12.75" customHeight="1" x14ac:dyDescent="0.2">
      <c r="A25" s="3529"/>
      <c r="B25" s="3530" t="s">
        <v>21</v>
      </c>
      <c r="C25" s="3531"/>
      <c r="D25" s="3531"/>
      <c r="E25" s="3531"/>
      <c r="F25" s="3531"/>
      <c r="G25" s="3531"/>
      <c r="H25" s="3531"/>
      <c r="I25" s="3531"/>
      <c r="J25" s="3531"/>
      <c r="K25" s="3531"/>
      <c r="L25" s="3531"/>
      <c r="M25" s="3531"/>
      <c r="N25" s="3531"/>
      <c r="O25" s="3532"/>
      <c r="P25" s="3533"/>
    </row>
    <row r="26" spans="1:47" ht="12.75" customHeight="1" x14ac:dyDescent="0.2">
      <c r="A26" s="3534" t="s">
        <v>22</v>
      </c>
      <c r="B26" s="3535" t="s">
        <v>23</v>
      </c>
      <c r="C26" s="3535"/>
      <c r="D26" s="3534" t="s">
        <v>24</v>
      </c>
      <c r="E26" s="3534" t="s">
        <v>25</v>
      </c>
      <c r="F26" s="3534" t="s">
        <v>22</v>
      </c>
      <c r="G26" s="3535" t="s">
        <v>23</v>
      </c>
      <c r="H26" s="3535"/>
      <c r="I26" s="3534" t="s">
        <v>24</v>
      </c>
      <c r="J26" s="3534" t="s">
        <v>25</v>
      </c>
      <c r="K26" s="3534" t="s">
        <v>22</v>
      </c>
      <c r="L26" s="3535" t="s">
        <v>23</v>
      </c>
      <c r="M26" s="3535"/>
      <c r="N26" s="3536" t="s">
        <v>24</v>
      </c>
      <c r="O26" s="3534" t="s">
        <v>25</v>
      </c>
      <c r="P26" s="3537"/>
    </row>
    <row r="27" spans="1:47" ht="12.75" customHeight="1" x14ac:dyDescent="0.2">
      <c r="A27" s="3538"/>
      <c r="B27" s="3539" t="s">
        <v>26</v>
      </c>
      <c r="C27" s="3539" t="s">
        <v>2</v>
      </c>
      <c r="D27" s="3538"/>
      <c r="E27" s="3538"/>
      <c r="F27" s="3538"/>
      <c r="G27" s="3539" t="s">
        <v>26</v>
      </c>
      <c r="H27" s="3539" t="s">
        <v>2</v>
      </c>
      <c r="I27" s="3538"/>
      <c r="J27" s="3538"/>
      <c r="K27" s="3538"/>
      <c r="L27" s="3539" t="s">
        <v>26</v>
      </c>
      <c r="M27" s="3539" t="s">
        <v>2</v>
      </c>
      <c r="N27" s="3540"/>
      <c r="O27" s="3538"/>
      <c r="P27" s="3541"/>
    </row>
    <row r="28" spans="1:47" ht="12.75" customHeight="1" x14ac:dyDescent="0.2">
      <c r="A28" s="3542">
        <v>1</v>
      </c>
      <c r="B28" s="3543">
        <v>0</v>
      </c>
      <c r="C28" s="3544">
        <v>0.15</v>
      </c>
      <c r="D28" s="3545">
        <v>16000</v>
      </c>
      <c r="E28" s="3546">
        <f t="shared" ref="E28:E59" si="0">D28*(100-2.41)/100</f>
        <v>15614.4</v>
      </c>
      <c r="F28" s="3547">
        <v>33</v>
      </c>
      <c r="G28" s="3548">
        <v>8</v>
      </c>
      <c r="H28" s="3548">
        <v>8.15</v>
      </c>
      <c r="I28" s="3545">
        <v>16000</v>
      </c>
      <c r="J28" s="3546">
        <f t="shared" ref="J28:J59" si="1">I28*(100-2.41)/100</f>
        <v>15614.4</v>
      </c>
      <c r="K28" s="3547">
        <v>65</v>
      </c>
      <c r="L28" s="3548">
        <v>16</v>
      </c>
      <c r="M28" s="3548">
        <v>16.149999999999999</v>
      </c>
      <c r="N28" s="3545">
        <v>16000</v>
      </c>
      <c r="O28" s="3546">
        <f t="shared" ref="O28:O59" si="2">N28*(100-2.41)/100</f>
        <v>15614.4</v>
      </c>
      <c r="P28" s="3549"/>
    </row>
    <row r="29" spans="1:47" ht="12.75" customHeight="1" x14ac:dyDescent="0.2">
      <c r="A29" s="3550">
        <v>2</v>
      </c>
      <c r="B29" s="3550">
        <v>0.15</v>
      </c>
      <c r="C29" s="3551">
        <v>0.3</v>
      </c>
      <c r="D29" s="3552">
        <v>16000</v>
      </c>
      <c r="E29" s="3553">
        <f t="shared" si="0"/>
        <v>15614.4</v>
      </c>
      <c r="F29" s="3554">
        <v>34</v>
      </c>
      <c r="G29" s="3555">
        <v>8.15</v>
      </c>
      <c r="H29" s="3555">
        <v>8.3000000000000007</v>
      </c>
      <c r="I29" s="3552">
        <v>16000</v>
      </c>
      <c r="J29" s="3553">
        <f t="shared" si="1"/>
        <v>15614.4</v>
      </c>
      <c r="K29" s="3554">
        <v>66</v>
      </c>
      <c r="L29" s="3555">
        <v>16.149999999999999</v>
      </c>
      <c r="M29" s="3555">
        <v>16.3</v>
      </c>
      <c r="N29" s="3552">
        <v>16000</v>
      </c>
      <c r="O29" s="3553">
        <f t="shared" si="2"/>
        <v>15614.4</v>
      </c>
      <c r="P29" s="3556"/>
    </row>
    <row r="30" spans="1:47" ht="12.75" customHeight="1" x14ac:dyDescent="0.2">
      <c r="A30" s="3557">
        <v>3</v>
      </c>
      <c r="B30" s="3558">
        <v>0.3</v>
      </c>
      <c r="C30" s="3559">
        <v>0.45</v>
      </c>
      <c r="D30" s="3560">
        <v>16000</v>
      </c>
      <c r="E30" s="3561">
        <f t="shared" si="0"/>
        <v>15614.4</v>
      </c>
      <c r="F30" s="3562">
        <v>35</v>
      </c>
      <c r="G30" s="3563">
        <v>8.3000000000000007</v>
      </c>
      <c r="H30" s="3563">
        <v>8.4499999999999993</v>
      </c>
      <c r="I30" s="3560">
        <v>16000</v>
      </c>
      <c r="J30" s="3561">
        <f t="shared" si="1"/>
        <v>15614.4</v>
      </c>
      <c r="K30" s="3562">
        <v>67</v>
      </c>
      <c r="L30" s="3563">
        <v>16.3</v>
      </c>
      <c r="M30" s="3563">
        <v>16.45</v>
      </c>
      <c r="N30" s="3560">
        <v>16000</v>
      </c>
      <c r="O30" s="3561">
        <f t="shared" si="2"/>
        <v>15614.4</v>
      </c>
      <c r="P30" s="3564"/>
      <c r="V30" s="3565"/>
    </row>
    <row r="31" spans="1:47" ht="12.75" customHeight="1" x14ac:dyDescent="0.2">
      <c r="A31" s="3566">
        <v>4</v>
      </c>
      <c r="B31" s="3566">
        <v>0.45</v>
      </c>
      <c r="C31" s="3567">
        <v>1</v>
      </c>
      <c r="D31" s="3568">
        <v>16000</v>
      </c>
      <c r="E31" s="3569">
        <f t="shared" si="0"/>
        <v>15614.4</v>
      </c>
      <c r="F31" s="3570">
        <v>36</v>
      </c>
      <c r="G31" s="3567">
        <v>8.4499999999999993</v>
      </c>
      <c r="H31" s="3567">
        <v>9</v>
      </c>
      <c r="I31" s="3568">
        <v>16000</v>
      </c>
      <c r="J31" s="3569">
        <f t="shared" si="1"/>
        <v>15614.4</v>
      </c>
      <c r="K31" s="3570">
        <v>68</v>
      </c>
      <c r="L31" s="3567">
        <v>16.45</v>
      </c>
      <c r="M31" s="3567">
        <v>17</v>
      </c>
      <c r="N31" s="3568">
        <v>16000</v>
      </c>
      <c r="O31" s="3569">
        <f t="shared" si="2"/>
        <v>15614.4</v>
      </c>
      <c r="P31" s="3571"/>
    </row>
    <row r="32" spans="1:47" ht="12.75" customHeight="1" x14ac:dyDescent="0.2">
      <c r="A32" s="3572">
        <v>5</v>
      </c>
      <c r="B32" s="3573">
        <v>1</v>
      </c>
      <c r="C32" s="3574">
        <v>1.1499999999999999</v>
      </c>
      <c r="D32" s="3575">
        <v>16000</v>
      </c>
      <c r="E32" s="3576">
        <f t="shared" si="0"/>
        <v>15614.4</v>
      </c>
      <c r="F32" s="3577">
        <v>37</v>
      </c>
      <c r="G32" s="3573">
        <v>9</v>
      </c>
      <c r="H32" s="3573">
        <v>9.15</v>
      </c>
      <c r="I32" s="3575">
        <v>16000</v>
      </c>
      <c r="J32" s="3576">
        <f t="shared" si="1"/>
        <v>15614.4</v>
      </c>
      <c r="K32" s="3577">
        <v>69</v>
      </c>
      <c r="L32" s="3573">
        <v>17</v>
      </c>
      <c r="M32" s="3573">
        <v>17.149999999999999</v>
      </c>
      <c r="N32" s="3575">
        <v>16000</v>
      </c>
      <c r="O32" s="3576">
        <f t="shared" si="2"/>
        <v>15614.4</v>
      </c>
      <c r="P32" s="3578"/>
      <c r="AQ32" s="3575"/>
    </row>
    <row r="33" spans="1:16" ht="12.75" customHeight="1" x14ac:dyDescent="0.2">
      <c r="A33" s="3579">
        <v>6</v>
      </c>
      <c r="B33" s="3580">
        <v>1.1499999999999999</v>
      </c>
      <c r="C33" s="3581">
        <v>1.3</v>
      </c>
      <c r="D33" s="3582">
        <v>16000</v>
      </c>
      <c r="E33" s="3583">
        <f t="shared" si="0"/>
        <v>15614.4</v>
      </c>
      <c r="F33" s="3584">
        <v>38</v>
      </c>
      <c r="G33" s="3581">
        <v>9.15</v>
      </c>
      <c r="H33" s="3581">
        <v>9.3000000000000007</v>
      </c>
      <c r="I33" s="3582">
        <v>16000</v>
      </c>
      <c r="J33" s="3583">
        <f t="shared" si="1"/>
        <v>15614.4</v>
      </c>
      <c r="K33" s="3584">
        <v>70</v>
      </c>
      <c r="L33" s="3581">
        <v>17.149999999999999</v>
      </c>
      <c r="M33" s="3581">
        <v>17.3</v>
      </c>
      <c r="N33" s="3582">
        <v>16000</v>
      </c>
      <c r="O33" s="3583">
        <f t="shared" si="2"/>
        <v>15614.4</v>
      </c>
      <c r="P33" s="3585"/>
    </row>
    <row r="34" spans="1:16" x14ac:dyDescent="0.2">
      <c r="A34" s="3586">
        <v>7</v>
      </c>
      <c r="B34" s="3587">
        <v>1.3</v>
      </c>
      <c r="C34" s="3588">
        <v>1.45</v>
      </c>
      <c r="D34" s="3589">
        <v>16000</v>
      </c>
      <c r="E34" s="3590">
        <f t="shared" si="0"/>
        <v>15614.4</v>
      </c>
      <c r="F34" s="3591">
        <v>39</v>
      </c>
      <c r="G34" s="3592">
        <v>9.3000000000000007</v>
      </c>
      <c r="H34" s="3592">
        <v>9.4499999999999993</v>
      </c>
      <c r="I34" s="3589">
        <v>16000</v>
      </c>
      <c r="J34" s="3590">
        <f t="shared" si="1"/>
        <v>15614.4</v>
      </c>
      <c r="K34" s="3591">
        <v>71</v>
      </c>
      <c r="L34" s="3592">
        <v>17.3</v>
      </c>
      <c r="M34" s="3592">
        <v>17.45</v>
      </c>
      <c r="N34" s="3589">
        <v>16000</v>
      </c>
      <c r="O34" s="3590">
        <f t="shared" si="2"/>
        <v>15614.4</v>
      </c>
      <c r="P34" s="3593"/>
    </row>
    <row r="35" spans="1:16" x14ac:dyDescent="0.2">
      <c r="A35" s="3594">
        <v>8</v>
      </c>
      <c r="B35" s="3594">
        <v>1.45</v>
      </c>
      <c r="C35" s="3595">
        <v>2</v>
      </c>
      <c r="D35" s="3596">
        <v>16000</v>
      </c>
      <c r="E35" s="3597">
        <f t="shared" si="0"/>
        <v>15614.4</v>
      </c>
      <c r="F35" s="3598">
        <v>40</v>
      </c>
      <c r="G35" s="3595">
        <v>9.4499999999999993</v>
      </c>
      <c r="H35" s="3595">
        <v>10</v>
      </c>
      <c r="I35" s="3596">
        <v>16000</v>
      </c>
      <c r="J35" s="3597">
        <f t="shared" si="1"/>
        <v>15614.4</v>
      </c>
      <c r="K35" s="3598">
        <v>72</v>
      </c>
      <c r="L35" s="3599">
        <v>17.45</v>
      </c>
      <c r="M35" s="3595">
        <v>18</v>
      </c>
      <c r="N35" s="3596">
        <v>16000</v>
      </c>
      <c r="O35" s="3597">
        <f t="shared" si="2"/>
        <v>15614.4</v>
      </c>
      <c r="P35" s="3600"/>
    </row>
    <row r="36" spans="1:16" x14ac:dyDescent="0.2">
      <c r="A36" s="3601">
        <v>9</v>
      </c>
      <c r="B36" s="3602">
        <v>2</v>
      </c>
      <c r="C36" s="3603">
        <v>2.15</v>
      </c>
      <c r="D36" s="3604">
        <v>16000</v>
      </c>
      <c r="E36" s="3605">
        <f t="shared" si="0"/>
        <v>15614.4</v>
      </c>
      <c r="F36" s="3606">
        <v>41</v>
      </c>
      <c r="G36" s="3607">
        <v>10</v>
      </c>
      <c r="H36" s="3608">
        <v>10.15</v>
      </c>
      <c r="I36" s="3604">
        <v>16000</v>
      </c>
      <c r="J36" s="3605">
        <f t="shared" si="1"/>
        <v>15614.4</v>
      </c>
      <c r="K36" s="3606">
        <v>73</v>
      </c>
      <c r="L36" s="3608">
        <v>18</v>
      </c>
      <c r="M36" s="3607">
        <v>18.149999999999999</v>
      </c>
      <c r="N36" s="3604">
        <v>16000</v>
      </c>
      <c r="O36" s="3605">
        <f t="shared" si="2"/>
        <v>15614.4</v>
      </c>
      <c r="P36" s="3609"/>
    </row>
    <row r="37" spans="1:16" x14ac:dyDescent="0.2">
      <c r="A37" s="3610">
        <v>10</v>
      </c>
      <c r="B37" s="3610">
        <v>2.15</v>
      </c>
      <c r="C37" s="3611">
        <v>2.2999999999999998</v>
      </c>
      <c r="D37" s="3612">
        <v>16000</v>
      </c>
      <c r="E37" s="3613">
        <f t="shared" si="0"/>
        <v>15614.4</v>
      </c>
      <c r="F37" s="3614">
        <v>42</v>
      </c>
      <c r="G37" s="3611">
        <v>10.15</v>
      </c>
      <c r="H37" s="3615">
        <v>10.3</v>
      </c>
      <c r="I37" s="3612">
        <v>16000</v>
      </c>
      <c r="J37" s="3613">
        <f t="shared" si="1"/>
        <v>15614.4</v>
      </c>
      <c r="K37" s="3614">
        <v>74</v>
      </c>
      <c r="L37" s="3615">
        <v>18.149999999999999</v>
      </c>
      <c r="M37" s="3611">
        <v>18.3</v>
      </c>
      <c r="N37" s="3612">
        <v>16000</v>
      </c>
      <c r="O37" s="3613">
        <f t="shared" si="2"/>
        <v>15614.4</v>
      </c>
      <c r="P37" s="3616"/>
    </row>
    <row r="38" spans="1:16" x14ac:dyDescent="0.2">
      <c r="A38" s="3617">
        <v>11</v>
      </c>
      <c r="B38" s="3618">
        <v>2.2999999999999998</v>
      </c>
      <c r="C38" s="3619">
        <v>2.4500000000000002</v>
      </c>
      <c r="D38" s="3620">
        <v>16000</v>
      </c>
      <c r="E38" s="3621">
        <f t="shared" si="0"/>
        <v>15614.4</v>
      </c>
      <c r="F38" s="3622">
        <v>43</v>
      </c>
      <c r="G38" s="3623">
        <v>10.3</v>
      </c>
      <c r="H38" s="3624">
        <v>10.45</v>
      </c>
      <c r="I38" s="3620">
        <v>16000</v>
      </c>
      <c r="J38" s="3621">
        <f t="shared" si="1"/>
        <v>15614.4</v>
      </c>
      <c r="K38" s="3622">
        <v>75</v>
      </c>
      <c r="L38" s="3624">
        <v>18.3</v>
      </c>
      <c r="M38" s="3623">
        <v>18.45</v>
      </c>
      <c r="N38" s="3620">
        <v>16000</v>
      </c>
      <c r="O38" s="3621">
        <f t="shared" si="2"/>
        <v>15614.4</v>
      </c>
      <c r="P38" s="3625"/>
    </row>
    <row r="39" spans="1:16" x14ac:dyDescent="0.2">
      <c r="A39" s="3626">
        <v>12</v>
      </c>
      <c r="B39" s="3626">
        <v>2.4500000000000002</v>
      </c>
      <c r="C39" s="3627">
        <v>3</v>
      </c>
      <c r="D39" s="3628">
        <v>16000</v>
      </c>
      <c r="E39" s="3629">
        <f t="shared" si="0"/>
        <v>15614.4</v>
      </c>
      <c r="F39" s="3630">
        <v>44</v>
      </c>
      <c r="G39" s="3627">
        <v>10.45</v>
      </c>
      <c r="H39" s="3631">
        <v>11</v>
      </c>
      <c r="I39" s="3628">
        <v>16000</v>
      </c>
      <c r="J39" s="3629">
        <f t="shared" si="1"/>
        <v>15614.4</v>
      </c>
      <c r="K39" s="3630">
        <v>76</v>
      </c>
      <c r="L39" s="3631">
        <v>18.45</v>
      </c>
      <c r="M39" s="3627">
        <v>19</v>
      </c>
      <c r="N39" s="3628">
        <v>16000</v>
      </c>
      <c r="O39" s="3629">
        <f t="shared" si="2"/>
        <v>15614.4</v>
      </c>
      <c r="P39" s="3632"/>
    </row>
    <row r="40" spans="1:16" x14ac:dyDescent="0.2">
      <c r="A40" s="3633">
        <v>13</v>
      </c>
      <c r="B40" s="3634">
        <v>3</v>
      </c>
      <c r="C40" s="3635">
        <v>3.15</v>
      </c>
      <c r="D40" s="3636">
        <v>16000</v>
      </c>
      <c r="E40" s="3637">
        <f t="shared" si="0"/>
        <v>15614.4</v>
      </c>
      <c r="F40" s="3638">
        <v>45</v>
      </c>
      <c r="G40" s="3639">
        <v>11</v>
      </c>
      <c r="H40" s="3640">
        <v>11.15</v>
      </c>
      <c r="I40" s="3636">
        <v>16000</v>
      </c>
      <c r="J40" s="3637">
        <f t="shared" si="1"/>
        <v>15614.4</v>
      </c>
      <c r="K40" s="3638">
        <v>77</v>
      </c>
      <c r="L40" s="3640">
        <v>19</v>
      </c>
      <c r="M40" s="3639">
        <v>19.149999999999999</v>
      </c>
      <c r="N40" s="3636">
        <v>16000</v>
      </c>
      <c r="O40" s="3637">
        <f t="shared" si="2"/>
        <v>15614.4</v>
      </c>
      <c r="P40" s="3641"/>
    </row>
    <row r="41" spans="1:16" x14ac:dyDescent="0.2">
      <c r="A41" s="3642">
        <v>14</v>
      </c>
      <c r="B41" s="3642">
        <v>3.15</v>
      </c>
      <c r="C41" s="3643">
        <v>3.3</v>
      </c>
      <c r="D41" s="3644">
        <v>16000</v>
      </c>
      <c r="E41" s="3645">
        <f t="shared" si="0"/>
        <v>15614.4</v>
      </c>
      <c r="F41" s="3646">
        <v>46</v>
      </c>
      <c r="G41" s="3647">
        <v>11.15</v>
      </c>
      <c r="H41" s="3643">
        <v>11.3</v>
      </c>
      <c r="I41" s="3644">
        <v>16000</v>
      </c>
      <c r="J41" s="3645">
        <f t="shared" si="1"/>
        <v>15614.4</v>
      </c>
      <c r="K41" s="3646">
        <v>78</v>
      </c>
      <c r="L41" s="3643">
        <v>19.149999999999999</v>
      </c>
      <c r="M41" s="3647">
        <v>19.3</v>
      </c>
      <c r="N41" s="3644">
        <v>16000</v>
      </c>
      <c r="O41" s="3645">
        <f t="shared" si="2"/>
        <v>15614.4</v>
      </c>
      <c r="P41" s="3648"/>
    </row>
    <row r="42" spans="1:16" x14ac:dyDescent="0.2">
      <c r="A42" s="3649">
        <v>15</v>
      </c>
      <c r="B42" s="3650">
        <v>3.3</v>
      </c>
      <c r="C42" s="3651">
        <v>3.45</v>
      </c>
      <c r="D42" s="3652">
        <v>16000</v>
      </c>
      <c r="E42" s="3653">
        <f t="shared" si="0"/>
        <v>15614.4</v>
      </c>
      <c r="F42" s="3654">
        <v>47</v>
      </c>
      <c r="G42" s="3655">
        <v>11.3</v>
      </c>
      <c r="H42" s="3656">
        <v>11.45</v>
      </c>
      <c r="I42" s="3652">
        <v>16000</v>
      </c>
      <c r="J42" s="3653">
        <f t="shared" si="1"/>
        <v>15614.4</v>
      </c>
      <c r="K42" s="3654">
        <v>79</v>
      </c>
      <c r="L42" s="3656">
        <v>19.3</v>
      </c>
      <c r="M42" s="3655">
        <v>19.45</v>
      </c>
      <c r="N42" s="3652">
        <v>16000</v>
      </c>
      <c r="O42" s="3653">
        <f t="shared" si="2"/>
        <v>15614.4</v>
      </c>
      <c r="P42" s="3657"/>
    </row>
    <row r="43" spans="1:16" x14ac:dyDescent="0.2">
      <c r="A43" s="3658">
        <v>16</v>
      </c>
      <c r="B43" s="3658">
        <v>3.45</v>
      </c>
      <c r="C43" s="3659">
        <v>4</v>
      </c>
      <c r="D43" s="3660">
        <v>16000</v>
      </c>
      <c r="E43" s="3661">
        <f t="shared" si="0"/>
        <v>15614.4</v>
      </c>
      <c r="F43" s="3662">
        <v>48</v>
      </c>
      <c r="G43" s="3663">
        <v>11.45</v>
      </c>
      <c r="H43" s="3659">
        <v>12</v>
      </c>
      <c r="I43" s="3660">
        <v>16000</v>
      </c>
      <c r="J43" s="3661">
        <f t="shared" si="1"/>
        <v>15614.4</v>
      </c>
      <c r="K43" s="3662">
        <v>80</v>
      </c>
      <c r="L43" s="3659">
        <v>19.45</v>
      </c>
      <c r="M43" s="3659">
        <v>20</v>
      </c>
      <c r="N43" s="3660">
        <v>16000</v>
      </c>
      <c r="O43" s="3661">
        <f t="shared" si="2"/>
        <v>15614.4</v>
      </c>
      <c r="P43" s="3664"/>
    </row>
    <row r="44" spans="1:16" x14ac:dyDescent="0.2">
      <c r="A44" s="3665">
        <v>17</v>
      </c>
      <c r="B44" s="3666">
        <v>4</v>
      </c>
      <c r="C44" s="3667">
        <v>4.1500000000000004</v>
      </c>
      <c r="D44" s="3668">
        <v>16000</v>
      </c>
      <c r="E44" s="3669">
        <f t="shared" si="0"/>
        <v>15614.4</v>
      </c>
      <c r="F44" s="3670">
        <v>49</v>
      </c>
      <c r="G44" s="3671">
        <v>12</v>
      </c>
      <c r="H44" s="3672">
        <v>12.15</v>
      </c>
      <c r="I44" s="3668">
        <v>16000</v>
      </c>
      <c r="J44" s="3669">
        <f t="shared" si="1"/>
        <v>15614.4</v>
      </c>
      <c r="K44" s="3670">
        <v>81</v>
      </c>
      <c r="L44" s="3672">
        <v>20</v>
      </c>
      <c r="M44" s="3671">
        <v>20.149999999999999</v>
      </c>
      <c r="N44" s="3668">
        <v>16000</v>
      </c>
      <c r="O44" s="3669">
        <f t="shared" si="2"/>
        <v>15614.4</v>
      </c>
      <c r="P44" s="3673"/>
    </row>
    <row r="45" spans="1:16" x14ac:dyDescent="0.2">
      <c r="A45" s="3674">
        <v>18</v>
      </c>
      <c r="B45" s="3674">
        <v>4.1500000000000004</v>
      </c>
      <c r="C45" s="3675">
        <v>4.3</v>
      </c>
      <c r="D45" s="3676">
        <v>16000</v>
      </c>
      <c r="E45" s="3677">
        <f t="shared" si="0"/>
        <v>15614.4</v>
      </c>
      <c r="F45" s="3678">
        <v>50</v>
      </c>
      <c r="G45" s="3679">
        <v>12.15</v>
      </c>
      <c r="H45" s="3675">
        <v>12.3</v>
      </c>
      <c r="I45" s="3676">
        <v>16000</v>
      </c>
      <c r="J45" s="3677">
        <f t="shared" si="1"/>
        <v>15614.4</v>
      </c>
      <c r="K45" s="3678">
        <v>82</v>
      </c>
      <c r="L45" s="3675">
        <v>20.149999999999999</v>
      </c>
      <c r="M45" s="3679">
        <v>20.3</v>
      </c>
      <c r="N45" s="3676">
        <v>16000</v>
      </c>
      <c r="O45" s="3677">
        <f t="shared" si="2"/>
        <v>15614.4</v>
      </c>
      <c r="P45" s="3680"/>
    </row>
    <row r="46" spans="1:16" x14ac:dyDescent="0.2">
      <c r="A46" s="3681">
        <v>19</v>
      </c>
      <c r="B46" s="3682">
        <v>4.3</v>
      </c>
      <c r="C46" s="3683">
        <v>4.45</v>
      </c>
      <c r="D46" s="3684">
        <v>16000</v>
      </c>
      <c r="E46" s="3685">
        <f t="shared" si="0"/>
        <v>15614.4</v>
      </c>
      <c r="F46" s="3686">
        <v>51</v>
      </c>
      <c r="G46" s="3687">
        <v>12.3</v>
      </c>
      <c r="H46" s="3688">
        <v>12.45</v>
      </c>
      <c r="I46" s="3684">
        <v>16000</v>
      </c>
      <c r="J46" s="3685">
        <f t="shared" si="1"/>
        <v>15614.4</v>
      </c>
      <c r="K46" s="3686">
        <v>83</v>
      </c>
      <c r="L46" s="3688">
        <v>20.3</v>
      </c>
      <c r="M46" s="3687">
        <v>20.45</v>
      </c>
      <c r="N46" s="3684">
        <v>16000</v>
      </c>
      <c r="O46" s="3685">
        <f t="shared" si="2"/>
        <v>15614.4</v>
      </c>
      <c r="P46" s="3689"/>
    </row>
    <row r="47" spans="1:16" x14ac:dyDescent="0.2">
      <c r="A47" s="3690">
        <v>20</v>
      </c>
      <c r="B47" s="3690">
        <v>4.45</v>
      </c>
      <c r="C47" s="3691">
        <v>5</v>
      </c>
      <c r="D47" s="3692">
        <v>16000</v>
      </c>
      <c r="E47" s="3693">
        <f t="shared" si="0"/>
        <v>15614.4</v>
      </c>
      <c r="F47" s="3694">
        <v>52</v>
      </c>
      <c r="G47" s="3695">
        <v>12.45</v>
      </c>
      <c r="H47" s="3691">
        <v>13</v>
      </c>
      <c r="I47" s="3692">
        <v>16000</v>
      </c>
      <c r="J47" s="3693">
        <f t="shared" si="1"/>
        <v>15614.4</v>
      </c>
      <c r="K47" s="3694">
        <v>84</v>
      </c>
      <c r="L47" s="3691">
        <v>20.45</v>
      </c>
      <c r="M47" s="3695">
        <v>21</v>
      </c>
      <c r="N47" s="3692">
        <v>16000</v>
      </c>
      <c r="O47" s="3693">
        <f t="shared" si="2"/>
        <v>15614.4</v>
      </c>
      <c r="P47" s="3696"/>
    </row>
    <row r="48" spans="1:16" x14ac:dyDescent="0.2">
      <c r="A48" s="3697">
        <v>21</v>
      </c>
      <c r="B48" s="3698">
        <v>5</v>
      </c>
      <c r="C48" s="3699">
        <v>5.15</v>
      </c>
      <c r="D48" s="3700">
        <v>16000</v>
      </c>
      <c r="E48" s="3701">
        <f t="shared" si="0"/>
        <v>15614.4</v>
      </c>
      <c r="F48" s="3702">
        <v>53</v>
      </c>
      <c r="G48" s="3698">
        <v>13</v>
      </c>
      <c r="H48" s="3703">
        <v>13.15</v>
      </c>
      <c r="I48" s="3700">
        <v>16000</v>
      </c>
      <c r="J48" s="3701">
        <f t="shared" si="1"/>
        <v>15614.4</v>
      </c>
      <c r="K48" s="3702">
        <v>85</v>
      </c>
      <c r="L48" s="3703">
        <v>21</v>
      </c>
      <c r="M48" s="3698">
        <v>21.15</v>
      </c>
      <c r="N48" s="3700">
        <v>16000</v>
      </c>
      <c r="O48" s="3701">
        <f t="shared" si="2"/>
        <v>15614.4</v>
      </c>
      <c r="P48" s="3704"/>
    </row>
    <row r="49" spans="1:17" x14ac:dyDescent="0.2">
      <c r="A49" s="3705">
        <v>22</v>
      </c>
      <c r="B49" s="3706">
        <v>5.15</v>
      </c>
      <c r="C49" s="3707">
        <v>5.3</v>
      </c>
      <c r="D49" s="3708">
        <v>16000</v>
      </c>
      <c r="E49" s="3709">
        <f t="shared" si="0"/>
        <v>15614.4</v>
      </c>
      <c r="F49" s="3710">
        <v>54</v>
      </c>
      <c r="G49" s="3711">
        <v>13.15</v>
      </c>
      <c r="H49" s="3707">
        <v>13.3</v>
      </c>
      <c r="I49" s="3708">
        <v>16000</v>
      </c>
      <c r="J49" s="3709">
        <f t="shared" si="1"/>
        <v>15614.4</v>
      </c>
      <c r="K49" s="3710">
        <v>86</v>
      </c>
      <c r="L49" s="3707">
        <v>21.15</v>
      </c>
      <c r="M49" s="3711">
        <v>21.3</v>
      </c>
      <c r="N49" s="3708">
        <v>16000</v>
      </c>
      <c r="O49" s="3709">
        <f t="shared" si="2"/>
        <v>15614.4</v>
      </c>
      <c r="P49" s="3712"/>
    </row>
    <row r="50" spans="1:17" x14ac:dyDescent="0.2">
      <c r="A50" s="3713">
        <v>23</v>
      </c>
      <c r="B50" s="3714">
        <v>5.3</v>
      </c>
      <c r="C50" s="3715">
        <v>5.45</v>
      </c>
      <c r="D50" s="3716">
        <v>16000</v>
      </c>
      <c r="E50" s="3717">
        <f t="shared" si="0"/>
        <v>15614.4</v>
      </c>
      <c r="F50" s="3718">
        <v>55</v>
      </c>
      <c r="G50" s="3714">
        <v>13.3</v>
      </c>
      <c r="H50" s="3719">
        <v>13.45</v>
      </c>
      <c r="I50" s="3716">
        <v>16000</v>
      </c>
      <c r="J50" s="3717">
        <f t="shared" si="1"/>
        <v>15614.4</v>
      </c>
      <c r="K50" s="3718">
        <v>87</v>
      </c>
      <c r="L50" s="3719">
        <v>21.3</v>
      </c>
      <c r="M50" s="3714">
        <v>21.45</v>
      </c>
      <c r="N50" s="3716">
        <v>16000</v>
      </c>
      <c r="O50" s="3717">
        <f t="shared" si="2"/>
        <v>15614.4</v>
      </c>
      <c r="P50" s="3720"/>
    </row>
    <row r="51" spans="1:17" x14ac:dyDescent="0.2">
      <c r="A51" s="3721">
        <v>24</v>
      </c>
      <c r="B51" s="3722">
        <v>5.45</v>
      </c>
      <c r="C51" s="3723">
        <v>6</v>
      </c>
      <c r="D51" s="3724">
        <v>16000</v>
      </c>
      <c r="E51" s="3725">
        <f t="shared" si="0"/>
        <v>15614.4</v>
      </c>
      <c r="F51" s="3726">
        <v>56</v>
      </c>
      <c r="G51" s="3727">
        <v>13.45</v>
      </c>
      <c r="H51" s="3723">
        <v>14</v>
      </c>
      <c r="I51" s="3724">
        <v>16000</v>
      </c>
      <c r="J51" s="3725">
        <f t="shared" si="1"/>
        <v>15614.4</v>
      </c>
      <c r="K51" s="3726">
        <v>88</v>
      </c>
      <c r="L51" s="3723">
        <v>21.45</v>
      </c>
      <c r="M51" s="3727">
        <v>22</v>
      </c>
      <c r="N51" s="3724">
        <v>16000</v>
      </c>
      <c r="O51" s="3725">
        <f t="shared" si="2"/>
        <v>15614.4</v>
      </c>
      <c r="P51" s="3728"/>
    </row>
    <row r="52" spans="1:17" x14ac:dyDescent="0.2">
      <c r="A52" s="3729">
        <v>25</v>
      </c>
      <c r="B52" s="3730">
        <v>6</v>
      </c>
      <c r="C52" s="3731">
        <v>6.15</v>
      </c>
      <c r="D52" s="3732">
        <v>16000</v>
      </c>
      <c r="E52" s="3733">
        <f t="shared" si="0"/>
        <v>15614.4</v>
      </c>
      <c r="F52" s="3734">
        <v>57</v>
      </c>
      <c r="G52" s="3730">
        <v>14</v>
      </c>
      <c r="H52" s="3735">
        <v>14.15</v>
      </c>
      <c r="I52" s="3732">
        <v>16000</v>
      </c>
      <c r="J52" s="3733">
        <f t="shared" si="1"/>
        <v>15614.4</v>
      </c>
      <c r="K52" s="3734">
        <v>89</v>
      </c>
      <c r="L52" s="3735">
        <v>22</v>
      </c>
      <c r="M52" s="3730">
        <v>22.15</v>
      </c>
      <c r="N52" s="3732">
        <v>16000</v>
      </c>
      <c r="O52" s="3733">
        <f t="shared" si="2"/>
        <v>15614.4</v>
      </c>
      <c r="P52" s="3736"/>
    </row>
    <row r="53" spans="1:17" x14ac:dyDescent="0.2">
      <c r="A53" s="3737">
        <v>26</v>
      </c>
      <c r="B53" s="3738">
        <v>6.15</v>
      </c>
      <c r="C53" s="3739">
        <v>6.3</v>
      </c>
      <c r="D53" s="3740">
        <v>16000</v>
      </c>
      <c r="E53" s="3741">
        <f t="shared" si="0"/>
        <v>15614.4</v>
      </c>
      <c r="F53" s="3742">
        <v>58</v>
      </c>
      <c r="G53" s="3743">
        <v>14.15</v>
      </c>
      <c r="H53" s="3739">
        <v>14.3</v>
      </c>
      <c r="I53" s="3740">
        <v>16000</v>
      </c>
      <c r="J53" s="3741">
        <f t="shared" si="1"/>
        <v>15614.4</v>
      </c>
      <c r="K53" s="3742">
        <v>90</v>
      </c>
      <c r="L53" s="3739">
        <v>22.15</v>
      </c>
      <c r="M53" s="3743">
        <v>22.3</v>
      </c>
      <c r="N53" s="3740">
        <v>16000</v>
      </c>
      <c r="O53" s="3741">
        <f t="shared" si="2"/>
        <v>15614.4</v>
      </c>
      <c r="P53" s="3744"/>
    </row>
    <row r="54" spans="1:17" x14ac:dyDescent="0.2">
      <c r="A54" s="3745">
        <v>27</v>
      </c>
      <c r="B54" s="3746">
        <v>6.3</v>
      </c>
      <c r="C54" s="3747">
        <v>6.45</v>
      </c>
      <c r="D54" s="3748">
        <v>16000</v>
      </c>
      <c r="E54" s="3749">
        <f t="shared" si="0"/>
        <v>15614.4</v>
      </c>
      <c r="F54" s="3750">
        <v>59</v>
      </c>
      <c r="G54" s="3746">
        <v>14.3</v>
      </c>
      <c r="H54" s="3751">
        <v>14.45</v>
      </c>
      <c r="I54" s="3748">
        <v>16000</v>
      </c>
      <c r="J54" s="3749">
        <f t="shared" si="1"/>
        <v>15614.4</v>
      </c>
      <c r="K54" s="3750">
        <v>91</v>
      </c>
      <c r="L54" s="3751">
        <v>22.3</v>
      </c>
      <c r="M54" s="3746">
        <v>22.45</v>
      </c>
      <c r="N54" s="3748">
        <v>16000</v>
      </c>
      <c r="O54" s="3749">
        <f t="shared" si="2"/>
        <v>15614.4</v>
      </c>
      <c r="P54" s="3752"/>
    </row>
    <row r="55" spans="1:17" x14ac:dyDescent="0.2">
      <c r="A55" s="3753">
        <v>28</v>
      </c>
      <c r="B55" s="3754">
        <v>6.45</v>
      </c>
      <c r="C55" s="3755">
        <v>7</v>
      </c>
      <c r="D55" s="3756">
        <v>16000</v>
      </c>
      <c r="E55" s="3757">
        <f t="shared" si="0"/>
        <v>15614.4</v>
      </c>
      <c r="F55" s="3758">
        <v>60</v>
      </c>
      <c r="G55" s="3759">
        <v>14.45</v>
      </c>
      <c r="H55" s="3759">
        <v>15</v>
      </c>
      <c r="I55" s="3756">
        <v>16000</v>
      </c>
      <c r="J55" s="3757">
        <f t="shared" si="1"/>
        <v>15614.4</v>
      </c>
      <c r="K55" s="3758">
        <v>92</v>
      </c>
      <c r="L55" s="3755">
        <v>22.45</v>
      </c>
      <c r="M55" s="3759">
        <v>23</v>
      </c>
      <c r="N55" s="3756">
        <v>16000</v>
      </c>
      <c r="O55" s="3757">
        <f t="shared" si="2"/>
        <v>15614.4</v>
      </c>
      <c r="P55" s="3760"/>
    </row>
    <row r="56" spans="1:17" x14ac:dyDescent="0.2">
      <c r="A56" s="3761">
        <v>29</v>
      </c>
      <c r="B56" s="3762">
        <v>7</v>
      </c>
      <c r="C56" s="3763">
        <v>7.15</v>
      </c>
      <c r="D56" s="3764">
        <v>16000</v>
      </c>
      <c r="E56" s="3765">
        <f t="shared" si="0"/>
        <v>15614.4</v>
      </c>
      <c r="F56" s="3766">
        <v>61</v>
      </c>
      <c r="G56" s="3762">
        <v>15</v>
      </c>
      <c r="H56" s="3762">
        <v>15.15</v>
      </c>
      <c r="I56" s="3764">
        <v>16000</v>
      </c>
      <c r="J56" s="3765">
        <f t="shared" si="1"/>
        <v>15614.4</v>
      </c>
      <c r="K56" s="3766">
        <v>93</v>
      </c>
      <c r="L56" s="3767">
        <v>23</v>
      </c>
      <c r="M56" s="3762">
        <v>23.15</v>
      </c>
      <c r="N56" s="3764">
        <v>16000</v>
      </c>
      <c r="O56" s="3765">
        <f t="shared" si="2"/>
        <v>15614.4</v>
      </c>
      <c r="P56" s="3768"/>
    </row>
    <row r="57" spans="1:17" x14ac:dyDescent="0.2">
      <c r="A57" s="3769">
        <v>30</v>
      </c>
      <c r="B57" s="3770">
        <v>7.15</v>
      </c>
      <c r="C57" s="3771">
        <v>7.3</v>
      </c>
      <c r="D57" s="3772">
        <v>16000</v>
      </c>
      <c r="E57" s="3773">
        <f t="shared" si="0"/>
        <v>15614.4</v>
      </c>
      <c r="F57" s="3774">
        <v>62</v>
      </c>
      <c r="G57" s="3775">
        <v>15.15</v>
      </c>
      <c r="H57" s="3775">
        <v>15.3</v>
      </c>
      <c r="I57" s="3772">
        <v>16000</v>
      </c>
      <c r="J57" s="3773">
        <f t="shared" si="1"/>
        <v>15614.4</v>
      </c>
      <c r="K57" s="3774">
        <v>94</v>
      </c>
      <c r="L57" s="3775">
        <v>23.15</v>
      </c>
      <c r="M57" s="3775">
        <v>23.3</v>
      </c>
      <c r="N57" s="3772">
        <v>16000</v>
      </c>
      <c r="O57" s="3773">
        <f t="shared" si="2"/>
        <v>15614.4</v>
      </c>
      <c r="P57" s="3776"/>
    </row>
    <row r="58" spans="1:17" x14ac:dyDescent="0.2">
      <c r="A58" s="3777">
        <v>31</v>
      </c>
      <c r="B58" s="3778">
        <v>7.3</v>
      </c>
      <c r="C58" s="3779">
        <v>7.45</v>
      </c>
      <c r="D58" s="3780">
        <v>16000</v>
      </c>
      <c r="E58" s="3781">
        <f t="shared" si="0"/>
        <v>15614.4</v>
      </c>
      <c r="F58" s="3782">
        <v>63</v>
      </c>
      <c r="G58" s="3778">
        <v>15.3</v>
      </c>
      <c r="H58" s="3778">
        <v>15.45</v>
      </c>
      <c r="I58" s="3780">
        <v>16000</v>
      </c>
      <c r="J58" s="3781">
        <f t="shared" si="1"/>
        <v>15614.4</v>
      </c>
      <c r="K58" s="3782">
        <v>95</v>
      </c>
      <c r="L58" s="3778">
        <v>23.3</v>
      </c>
      <c r="M58" s="3778">
        <v>23.45</v>
      </c>
      <c r="N58" s="3780">
        <v>16000</v>
      </c>
      <c r="O58" s="3781">
        <f t="shared" si="2"/>
        <v>15614.4</v>
      </c>
      <c r="P58" s="3783"/>
    </row>
    <row r="59" spans="1:17" x14ac:dyDescent="0.2">
      <c r="A59" s="3784">
        <v>32</v>
      </c>
      <c r="B59" s="3785">
        <v>7.45</v>
      </c>
      <c r="C59" s="3786">
        <v>8</v>
      </c>
      <c r="D59" s="3787">
        <v>16000</v>
      </c>
      <c r="E59" s="3788">
        <f t="shared" si="0"/>
        <v>15614.4</v>
      </c>
      <c r="F59" s="3789">
        <v>64</v>
      </c>
      <c r="G59" s="3790">
        <v>15.45</v>
      </c>
      <c r="H59" s="3790">
        <v>16</v>
      </c>
      <c r="I59" s="3787">
        <v>16000</v>
      </c>
      <c r="J59" s="3788">
        <f t="shared" si="1"/>
        <v>15614.4</v>
      </c>
      <c r="K59" s="3789">
        <v>96</v>
      </c>
      <c r="L59" s="3790">
        <v>23.45</v>
      </c>
      <c r="M59" s="3790">
        <v>24</v>
      </c>
      <c r="N59" s="3787">
        <v>16000</v>
      </c>
      <c r="O59" s="3788">
        <f t="shared" si="2"/>
        <v>15614.4</v>
      </c>
      <c r="P59" s="3791"/>
      <c r="Q59">
        <f>AVERAGE(D28:D59,I28:I59,N28:N59)/1000</f>
        <v>16</v>
      </c>
    </row>
    <row r="60" spans="1:17" x14ac:dyDescent="0.2">
      <c r="A60" s="3792" t="s">
        <v>27</v>
      </c>
      <c r="B60" s="3793"/>
      <c r="C60" s="3793"/>
      <c r="D60" s="3794">
        <f>SUM(D28:D59)</f>
        <v>512000</v>
      </c>
      <c r="E60" s="3795">
        <f>SUM(E28:E59)</f>
        <v>499660.80000000028</v>
      </c>
      <c r="F60" s="3793"/>
      <c r="G60" s="3793"/>
      <c r="H60" s="3793"/>
      <c r="I60" s="3794">
        <f>SUM(I28:I59)</f>
        <v>512000</v>
      </c>
      <c r="J60" s="3795">
        <f>SUM(J28:J59)</f>
        <v>499660.80000000028</v>
      </c>
      <c r="K60" s="3793"/>
      <c r="L60" s="3793"/>
      <c r="M60" s="3793"/>
      <c r="N60" s="3793">
        <f>SUM(N28:N59)</f>
        <v>512000</v>
      </c>
      <c r="O60" s="3795">
        <f>SUM(O28:O59)</f>
        <v>499660.80000000028</v>
      </c>
      <c r="P60" s="3796"/>
    </row>
    <row r="64" spans="1:17" x14ac:dyDescent="0.2">
      <c r="A64" t="s">
        <v>47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3797"/>
      <c r="B66" s="3798"/>
      <c r="C66" s="3798"/>
      <c r="D66" s="3799"/>
      <c r="E66" s="3798"/>
      <c r="F66" s="3798"/>
      <c r="G66" s="3798"/>
      <c r="H66" s="3798"/>
      <c r="I66" s="3799"/>
      <c r="J66" s="3800"/>
      <c r="K66" s="3798"/>
      <c r="L66" s="3798"/>
      <c r="M66" s="3798"/>
      <c r="N66" s="3798"/>
      <c r="O66" s="3798"/>
      <c r="P66" s="3801"/>
    </row>
    <row r="67" spans="1:16" x14ac:dyDescent="0.2">
      <c r="A67" s="3802" t="s">
        <v>28</v>
      </c>
      <c r="B67" s="3803"/>
      <c r="C67" s="3803"/>
      <c r="D67" s="3804"/>
      <c r="E67" s="3805"/>
      <c r="F67" s="3803"/>
      <c r="G67" s="3803"/>
      <c r="H67" s="3805"/>
      <c r="I67" s="3804"/>
      <c r="J67" s="3806"/>
      <c r="K67" s="3803"/>
      <c r="L67" s="3803"/>
      <c r="M67" s="3803"/>
      <c r="N67" s="3803"/>
      <c r="O67" s="3803"/>
      <c r="P67" s="3807"/>
    </row>
    <row r="68" spans="1:16" x14ac:dyDescent="0.2">
      <c r="A68" s="3808"/>
      <c r="B68" s="3809"/>
      <c r="C68" s="3809"/>
      <c r="D68" s="3809"/>
      <c r="E68" s="3809"/>
      <c r="F68" s="3809"/>
      <c r="G68" s="3809"/>
      <c r="H68" s="3809"/>
      <c r="I68" s="3809"/>
      <c r="J68" s="3809"/>
      <c r="K68" s="3809"/>
      <c r="L68" s="3810"/>
      <c r="M68" s="3810"/>
      <c r="N68" s="3810"/>
      <c r="O68" s="3810"/>
      <c r="P68" s="3811"/>
    </row>
    <row r="69" spans="1:16" x14ac:dyDescent="0.2">
      <c r="A69" s="3812"/>
      <c r="B69" s="3813"/>
      <c r="C69" s="3813"/>
      <c r="D69" s="3814"/>
      <c r="E69" s="3815"/>
      <c r="F69" s="3813"/>
      <c r="G69" s="3813"/>
      <c r="H69" s="3815"/>
      <c r="I69" s="3814"/>
      <c r="J69" s="3816"/>
      <c r="K69" s="3813"/>
      <c r="L69" s="3813"/>
      <c r="M69" s="3813"/>
      <c r="N69" s="3813"/>
      <c r="O69" s="3813"/>
      <c r="P69" s="3817"/>
    </row>
    <row r="70" spans="1:16" x14ac:dyDescent="0.2">
      <c r="A70" s="3818"/>
      <c r="B70" s="3819"/>
      <c r="C70" s="3819"/>
      <c r="D70" s="3820"/>
      <c r="E70" s="3821"/>
      <c r="F70" s="3819"/>
      <c r="G70" s="3819"/>
      <c r="H70" s="3821"/>
      <c r="I70" s="3820"/>
      <c r="J70" s="3819"/>
      <c r="K70" s="3819"/>
      <c r="L70" s="3819"/>
      <c r="M70" s="3819"/>
      <c r="N70" s="3819"/>
      <c r="O70" s="3819"/>
      <c r="P70" s="3822"/>
    </row>
    <row r="71" spans="1:16" x14ac:dyDescent="0.2">
      <c r="A71" s="3823"/>
      <c r="B71" s="3824"/>
      <c r="C71" s="3824"/>
      <c r="D71" s="3825"/>
      <c r="E71" s="3826"/>
      <c r="F71" s="3824"/>
      <c r="G71" s="3824"/>
      <c r="H71" s="3826"/>
      <c r="I71" s="3825"/>
      <c r="J71" s="3824"/>
      <c r="K71" s="3824"/>
      <c r="L71" s="3824"/>
      <c r="M71" s="3824"/>
      <c r="N71" s="3824"/>
      <c r="O71" s="3824"/>
      <c r="P71" s="3827"/>
    </row>
    <row r="72" spans="1:16" x14ac:dyDescent="0.2">
      <c r="A72" s="3828"/>
      <c r="B72" s="3829"/>
      <c r="C72" s="3829"/>
      <c r="D72" s="3830"/>
      <c r="E72" s="3831"/>
      <c r="F72" s="3829"/>
      <c r="G72" s="3829"/>
      <c r="H72" s="3831"/>
      <c r="I72" s="3830"/>
      <c r="J72" s="3829"/>
      <c r="K72" s="3829"/>
      <c r="L72" s="3829"/>
      <c r="M72" s="3829" t="s">
        <v>29</v>
      </c>
      <c r="N72" s="3829"/>
      <c r="O72" s="3829"/>
      <c r="P72" s="3832"/>
    </row>
    <row r="73" spans="1:16" x14ac:dyDescent="0.2">
      <c r="A73" s="3833"/>
      <c r="B73" s="3834"/>
      <c r="C73" s="3834"/>
      <c r="D73" s="3835"/>
      <c r="E73" s="3836"/>
      <c r="F73" s="3834"/>
      <c r="G73" s="3834"/>
      <c r="H73" s="3836"/>
      <c r="I73" s="3835"/>
      <c r="J73" s="3834"/>
      <c r="K73" s="3834"/>
      <c r="L73" s="3834"/>
      <c r="M73" s="3834" t="s">
        <v>30</v>
      </c>
      <c r="N73" s="3834"/>
      <c r="O73" s="3834"/>
      <c r="P73" s="3837"/>
    </row>
    <row r="74" spans="1:16" ht="15.75" x14ac:dyDescent="0.25">
      <c r="E74" s="3838"/>
      <c r="H74" s="3838"/>
    </row>
    <row r="75" spans="1:16" ht="15.75" x14ac:dyDescent="0.25">
      <c r="C75" s="3839"/>
      <c r="E75" s="3840"/>
      <c r="H75" s="3840"/>
    </row>
    <row r="76" spans="1:16" ht="15.75" x14ac:dyDescent="0.25">
      <c r="E76" s="3841"/>
      <c r="H76" s="3841"/>
    </row>
    <row r="77" spans="1:16" ht="15.75" x14ac:dyDescent="0.25">
      <c r="E77" s="3842"/>
      <c r="H77" s="3842"/>
    </row>
    <row r="78" spans="1:16" ht="15.75" x14ac:dyDescent="0.25">
      <c r="E78" s="3843"/>
      <c r="H78" s="3843"/>
    </row>
    <row r="79" spans="1:16" ht="15.75" x14ac:dyDescent="0.25">
      <c r="E79" s="3844"/>
      <c r="H79" s="3844"/>
    </row>
    <row r="80" spans="1:16" ht="15.75" x14ac:dyDescent="0.25">
      <c r="E80" s="3845"/>
      <c r="H80" s="3845"/>
    </row>
    <row r="81" spans="5:13" ht="15.75" x14ac:dyDescent="0.25">
      <c r="E81" s="3846"/>
      <c r="H81" s="3846"/>
    </row>
    <row r="82" spans="5:13" ht="15.75" x14ac:dyDescent="0.25">
      <c r="E82" s="3847"/>
      <c r="H82" s="3847"/>
    </row>
    <row r="83" spans="5:13" ht="15.75" x14ac:dyDescent="0.25">
      <c r="E83" s="3848"/>
      <c r="H83" s="3848"/>
    </row>
    <row r="84" spans="5:13" ht="15.75" x14ac:dyDescent="0.25">
      <c r="E84" s="3849"/>
      <c r="H84" s="3849"/>
    </row>
    <row r="85" spans="5:13" ht="15.75" x14ac:dyDescent="0.25">
      <c r="E85" s="3850"/>
      <c r="H85" s="3850"/>
    </row>
    <row r="86" spans="5:13" ht="15.75" x14ac:dyDescent="0.25">
      <c r="E86" s="3851"/>
      <c r="H86" s="3851"/>
    </row>
    <row r="87" spans="5:13" ht="15.75" x14ac:dyDescent="0.25">
      <c r="E87" s="3852"/>
      <c r="H87" s="3852"/>
    </row>
    <row r="88" spans="5:13" ht="15.75" x14ac:dyDescent="0.25">
      <c r="E88" s="3853"/>
      <c r="H88" s="3853"/>
    </row>
    <row r="89" spans="5:13" ht="15.75" x14ac:dyDescent="0.25">
      <c r="E89" s="3854"/>
      <c r="H89" s="3854"/>
    </row>
    <row r="90" spans="5:13" ht="15.75" x14ac:dyDescent="0.25">
      <c r="E90" s="3855"/>
      <c r="H90" s="3855"/>
    </row>
    <row r="91" spans="5:13" ht="15.75" x14ac:dyDescent="0.25">
      <c r="E91" s="3856"/>
      <c r="H91" s="3856"/>
    </row>
    <row r="92" spans="5:13" ht="15.75" x14ac:dyDescent="0.25">
      <c r="E92" s="3857"/>
      <c r="H92" s="3857"/>
    </row>
    <row r="93" spans="5:13" ht="15.75" x14ac:dyDescent="0.25">
      <c r="E93" s="3858"/>
      <c r="H93" s="3858"/>
    </row>
    <row r="94" spans="5:13" ht="15.75" x14ac:dyDescent="0.25">
      <c r="E94" s="3859"/>
      <c r="H94" s="3859"/>
    </row>
    <row r="95" spans="5:13" ht="15.75" x14ac:dyDescent="0.25">
      <c r="E95" s="3860"/>
      <c r="H95" s="3860"/>
    </row>
    <row r="96" spans="5:13" ht="15.75" x14ac:dyDescent="0.25">
      <c r="E96" s="3861"/>
      <c r="H96" s="3861"/>
      <c r="M96" s="3862" t="s">
        <v>8</v>
      </c>
    </row>
    <row r="97" spans="5:14" ht="15.75" x14ac:dyDescent="0.25">
      <c r="E97" s="3863"/>
      <c r="H97" s="3863"/>
    </row>
    <row r="98" spans="5:14" ht="15.75" x14ac:dyDescent="0.25">
      <c r="E98" s="3864"/>
      <c r="H98" s="3864"/>
    </row>
    <row r="99" spans="5:14" ht="15.75" x14ac:dyDescent="0.25">
      <c r="E99" s="3865"/>
      <c r="H99" s="3865"/>
    </row>
    <row r="101" spans="5:14" x14ac:dyDescent="0.2">
      <c r="N101" s="3866"/>
    </row>
    <row r="126" spans="4:4" x14ac:dyDescent="0.2">
      <c r="D126" s="3867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3868"/>
      <c r="B1" s="3869"/>
      <c r="C1" s="3869"/>
      <c r="D1" s="3870"/>
      <c r="E1" s="3869"/>
      <c r="F1" s="3869"/>
      <c r="G1" s="3869"/>
      <c r="H1" s="3869"/>
      <c r="I1" s="3870"/>
      <c r="J1" s="3869"/>
      <c r="K1" s="3869"/>
      <c r="L1" s="3869"/>
      <c r="M1" s="3869"/>
      <c r="N1" s="3869"/>
      <c r="O1" s="3869"/>
      <c r="P1" s="3871"/>
    </row>
    <row r="2" spans="1:16" ht="12.75" customHeight="1" x14ac:dyDescent="0.2">
      <c r="A2" s="3872" t="s">
        <v>0</v>
      </c>
      <c r="B2" s="3873"/>
      <c r="C2" s="3873"/>
      <c r="D2" s="3873"/>
      <c r="E2" s="3873"/>
      <c r="F2" s="3873"/>
      <c r="G2" s="3873"/>
      <c r="H2" s="3873"/>
      <c r="I2" s="3873"/>
      <c r="J2" s="3873"/>
      <c r="K2" s="3873"/>
      <c r="L2" s="3873"/>
      <c r="M2" s="3873"/>
      <c r="N2" s="3873"/>
      <c r="O2" s="3873"/>
      <c r="P2" s="3874"/>
    </row>
    <row r="3" spans="1:16" ht="12.75" customHeight="1" x14ac:dyDescent="0.2">
      <c r="A3" s="3875"/>
      <c r="B3" s="3876"/>
      <c r="C3" s="3876"/>
      <c r="D3" s="3876"/>
      <c r="E3" s="3876"/>
      <c r="F3" s="3876"/>
      <c r="G3" s="3876"/>
      <c r="H3" s="3876"/>
      <c r="I3" s="3876"/>
      <c r="J3" s="3876"/>
      <c r="K3" s="3876"/>
      <c r="L3" s="3876"/>
      <c r="M3" s="3876"/>
      <c r="N3" s="3876"/>
      <c r="O3" s="3876"/>
      <c r="P3" s="3877"/>
    </row>
    <row r="4" spans="1:16" ht="12.75" customHeight="1" x14ac:dyDescent="0.2">
      <c r="A4" s="3878" t="s">
        <v>48</v>
      </c>
      <c r="B4" s="3879"/>
      <c r="C4" s="3879"/>
      <c r="D4" s="3879"/>
      <c r="E4" s="3879"/>
      <c r="F4" s="3879"/>
      <c r="G4" s="3879"/>
      <c r="H4" s="3879"/>
      <c r="I4" s="3879"/>
      <c r="J4" s="3880"/>
      <c r="K4" s="3881"/>
      <c r="L4" s="3881"/>
      <c r="M4" s="3881"/>
      <c r="N4" s="3881"/>
      <c r="O4" s="3881"/>
      <c r="P4" s="3882"/>
    </row>
    <row r="5" spans="1:16" ht="12.75" customHeight="1" x14ac:dyDescent="0.2">
      <c r="A5" s="3883"/>
      <c r="B5" s="3884"/>
      <c r="C5" s="3884"/>
      <c r="D5" s="3885"/>
      <c r="E5" s="3884"/>
      <c r="F5" s="3884"/>
      <c r="G5" s="3884"/>
      <c r="H5" s="3884"/>
      <c r="I5" s="3885"/>
      <c r="J5" s="3884"/>
      <c r="K5" s="3884"/>
      <c r="L5" s="3884"/>
      <c r="M5" s="3884"/>
      <c r="N5" s="3884"/>
      <c r="O5" s="3884"/>
      <c r="P5" s="3886"/>
    </row>
    <row r="6" spans="1:16" ht="12.75" customHeight="1" x14ac:dyDescent="0.2">
      <c r="A6" s="3887" t="s">
        <v>2</v>
      </c>
      <c r="B6" s="3888"/>
      <c r="C6" s="3888"/>
      <c r="D6" s="3889"/>
      <c r="E6" s="3888"/>
      <c r="F6" s="3888"/>
      <c r="G6" s="3888"/>
      <c r="H6" s="3888"/>
      <c r="I6" s="3889"/>
      <c r="J6" s="3888"/>
      <c r="K6" s="3888"/>
      <c r="L6" s="3888"/>
      <c r="M6" s="3888"/>
      <c r="N6" s="3888"/>
      <c r="O6" s="3888"/>
      <c r="P6" s="3890"/>
    </row>
    <row r="7" spans="1:16" ht="12.75" customHeight="1" x14ac:dyDescent="0.2">
      <c r="A7" s="3891" t="s">
        <v>3</v>
      </c>
      <c r="B7" s="3892"/>
      <c r="C7" s="3892"/>
      <c r="D7" s="3893"/>
      <c r="E7" s="3892"/>
      <c r="F7" s="3892"/>
      <c r="G7" s="3892"/>
      <c r="H7" s="3892"/>
      <c r="I7" s="3893"/>
      <c r="J7" s="3892"/>
      <c r="K7" s="3892"/>
      <c r="L7" s="3892"/>
      <c r="M7" s="3892"/>
      <c r="N7" s="3892"/>
      <c r="O7" s="3892"/>
      <c r="P7" s="3894"/>
    </row>
    <row r="8" spans="1:16" ht="12.75" customHeight="1" x14ac:dyDescent="0.2">
      <c r="A8" s="3895" t="s">
        <v>4</v>
      </c>
      <c r="B8" s="3896"/>
      <c r="C8" s="3896"/>
      <c r="D8" s="3897"/>
      <c r="E8" s="3896"/>
      <c r="F8" s="3896"/>
      <c r="G8" s="3896"/>
      <c r="H8" s="3896"/>
      <c r="I8" s="3897"/>
      <c r="J8" s="3896"/>
      <c r="K8" s="3896"/>
      <c r="L8" s="3896"/>
      <c r="M8" s="3896"/>
      <c r="N8" s="3896"/>
      <c r="O8" s="3896"/>
      <c r="P8" s="3898"/>
    </row>
    <row r="9" spans="1:16" ht="12.75" customHeight="1" x14ac:dyDescent="0.2">
      <c r="A9" s="3899" t="s">
        <v>5</v>
      </c>
      <c r="B9" s="3900"/>
      <c r="C9" s="3900"/>
      <c r="D9" s="3901"/>
      <c r="E9" s="3900"/>
      <c r="F9" s="3900"/>
      <c r="G9" s="3900"/>
      <c r="H9" s="3900"/>
      <c r="I9" s="3901"/>
      <c r="J9" s="3900"/>
      <c r="K9" s="3900"/>
      <c r="L9" s="3900"/>
      <c r="M9" s="3900"/>
      <c r="N9" s="3900"/>
      <c r="O9" s="3900"/>
      <c r="P9" s="3902"/>
    </row>
    <row r="10" spans="1:16" ht="12.75" customHeight="1" x14ac:dyDescent="0.2">
      <c r="A10" s="3903" t="s">
        <v>6</v>
      </c>
      <c r="B10" s="3904"/>
      <c r="C10" s="3904"/>
      <c r="D10" s="3905"/>
      <c r="E10" s="3904"/>
      <c r="F10" s="3904"/>
      <c r="G10" s="3904"/>
      <c r="H10" s="3904"/>
      <c r="I10" s="3905"/>
      <c r="J10" s="3904"/>
      <c r="K10" s="3904"/>
      <c r="L10" s="3904"/>
      <c r="M10" s="3904"/>
      <c r="N10" s="3904"/>
      <c r="O10" s="3904"/>
      <c r="P10" s="3906"/>
    </row>
    <row r="11" spans="1:16" ht="12.75" customHeight="1" x14ac:dyDescent="0.2">
      <c r="A11" s="3907"/>
      <c r="B11" s="3908"/>
      <c r="C11" s="3908"/>
      <c r="D11" s="3909"/>
      <c r="E11" s="3908"/>
      <c r="F11" s="3908"/>
      <c r="G11" s="3910"/>
      <c r="H11" s="3908"/>
      <c r="I11" s="3909"/>
      <c r="J11" s="3908"/>
      <c r="K11" s="3908"/>
      <c r="L11" s="3908"/>
      <c r="M11" s="3908"/>
      <c r="N11" s="3908"/>
      <c r="O11" s="3908"/>
      <c r="P11" s="3911"/>
    </row>
    <row r="12" spans="1:16" ht="12.75" customHeight="1" x14ac:dyDescent="0.2">
      <c r="A12" s="3912" t="s">
        <v>49</v>
      </c>
      <c r="B12" s="3913"/>
      <c r="C12" s="3913"/>
      <c r="D12" s="3914"/>
      <c r="E12" s="3913" t="s">
        <v>8</v>
      </c>
      <c r="F12" s="3913"/>
      <c r="G12" s="3913"/>
      <c r="H12" s="3913"/>
      <c r="I12" s="3914"/>
      <c r="J12" s="3913"/>
      <c r="K12" s="3913"/>
      <c r="L12" s="3913"/>
      <c r="M12" s="3913"/>
      <c r="N12" s="3915" t="s">
        <v>50</v>
      </c>
      <c r="O12" s="3913"/>
      <c r="P12" s="3916"/>
    </row>
    <row r="13" spans="1:16" ht="12.75" customHeight="1" x14ac:dyDescent="0.2">
      <c r="A13" s="3917"/>
      <c r="B13" s="3918"/>
      <c r="C13" s="3918"/>
      <c r="D13" s="3919"/>
      <c r="E13" s="3918"/>
      <c r="F13" s="3918"/>
      <c r="G13" s="3918"/>
      <c r="H13" s="3918"/>
      <c r="I13" s="3919"/>
      <c r="J13" s="3918"/>
      <c r="K13" s="3918"/>
      <c r="L13" s="3918"/>
      <c r="M13" s="3918"/>
      <c r="N13" s="3918"/>
      <c r="O13" s="3918"/>
      <c r="P13" s="3920"/>
    </row>
    <row r="14" spans="1:16" ht="12.75" customHeight="1" x14ac:dyDescent="0.2">
      <c r="A14" s="3921" t="s">
        <v>10</v>
      </c>
      <c r="B14" s="3922"/>
      <c r="C14" s="3922"/>
      <c r="D14" s="3923"/>
      <c r="E14" s="3922"/>
      <c r="F14" s="3922"/>
      <c r="G14" s="3922"/>
      <c r="H14" s="3922"/>
      <c r="I14" s="3923"/>
      <c r="J14" s="3922"/>
      <c r="K14" s="3922"/>
      <c r="L14" s="3922"/>
      <c r="M14" s="3922"/>
      <c r="N14" s="3924"/>
      <c r="O14" s="3925"/>
      <c r="P14" s="3926"/>
    </row>
    <row r="15" spans="1:16" ht="12.75" customHeight="1" x14ac:dyDescent="0.2">
      <c r="A15" s="3927"/>
      <c r="B15" s="3928"/>
      <c r="C15" s="3928"/>
      <c r="D15" s="3929"/>
      <c r="E15" s="3928"/>
      <c r="F15" s="3928"/>
      <c r="G15" s="3928"/>
      <c r="H15" s="3928"/>
      <c r="I15" s="3929"/>
      <c r="J15" s="3928"/>
      <c r="K15" s="3928"/>
      <c r="L15" s="3928"/>
      <c r="M15" s="3928"/>
      <c r="N15" s="3930" t="s">
        <v>11</v>
      </c>
      <c r="O15" s="3931" t="s">
        <v>12</v>
      </c>
      <c r="P15" s="3932"/>
    </row>
    <row r="16" spans="1:16" ht="12.75" customHeight="1" x14ac:dyDescent="0.2">
      <c r="A16" s="3933" t="s">
        <v>13</v>
      </c>
      <c r="B16" s="3934"/>
      <c r="C16" s="3934"/>
      <c r="D16" s="3935"/>
      <c r="E16" s="3934"/>
      <c r="F16" s="3934"/>
      <c r="G16" s="3934"/>
      <c r="H16" s="3934"/>
      <c r="I16" s="3935"/>
      <c r="J16" s="3934"/>
      <c r="K16" s="3934"/>
      <c r="L16" s="3934"/>
      <c r="M16" s="3934"/>
      <c r="N16" s="3936"/>
      <c r="O16" s="3937"/>
      <c r="P16" s="3937"/>
    </row>
    <row r="17" spans="1:47" ht="12.75" customHeight="1" x14ac:dyDescent="0.2">
      <c r="A17" s="3938" t="s">
        <v>14</v>
      </c>
      <c r="B17" s="3939"/>
      <c r="C17" s="3939"/>
      <c r="D17" s="3940"/>
      <c r="E17" s="3939"/>
      <c r="F17" s="3939"/>
      <c r="G17" s="3939"/>
      <c r="H17" s="3939"/>
      <c r="I17" s="3940"/>
      <c r="J17" s="3939"/>
      <c r="K17" s="3939"/>
      <c r="L17" s="3939"/>
      <c r="M17" s="3939"/>
      <c r="N17" s="3941" t="s">
        <v>15</v>
      </c>
      <c r="O17" s="3942" t="s">
        <v>16</v>
      </c>
      <c r="P17" s="3943"/>
    </row>
    <row r="18" spans="1:47" ht="12.75" customHeight="1" x14ac:dyDescent="0.2">
      <c r="A18" s="3944"/>
      <c r="B18" s="3945"/>
      <c r="C18" s="3945"/>
      <c r="D18" s="3946"/>
      <c r="E18" s="3945"/>
      <c r="F18" s="3945"/>
      <c r="G18" s="3945"/>
      <c r="H18" s="3945"/>
      <c r="I18" s="3946"/>
      <c r="J18" s="3945"/>
      <c r="K18" s="3945"/>
      <c r="L18" s="3945"/>
      <c r="M18" s="3945"/>
      <c r="N18" s="3947"/>
      <c r="O18" s="3948"/>
      <c r="P18" s="3949" t="s">
        <v>8</v>
      </c>
    </row>
    <row r="19" spans="1:47" ht="12.75" customHeight="1" x14ac:dyDescent="0.2">
      <c r="A19" s="3950"/>
      <c r="B19" s="3951"/>
      <c r="C19" s="3951"/>
      <c r="D19" s="3952"/>
      <c r="E19" s="3951"/>
      <c r="F19" s="3951"/>
      <c r="G19" s="3951"/>
      <c r="H19" s="3951"/>
      <c r="I19" s="3952"/>
      <c r="J19" s="3951"/>
      <c r="K19" s="3953"/>
      <c r="L19" s="3951" t="s">
        <v>17</v>
      </c>
      <c r="M19" s="3951"/>
      <c r="N19" s="3954"/>
      <c r="O19" s="3955"/>
      <c r="P19" s="3956"/>
      <c r="AU19" s="3957"/>
    </row>
    <row r="20" spans="1:47" ht="12.75" customHeight="1" x14ac:dyDescent="0.2">
      <c r="A20" s="3958"/>
      <c r="B20" s="3959"/>
      <c r="C20" s="3959"/>
      <c r="D20" s="3960"/>
      <c r="E20" s="3959"/>
      <c r="F20" s="3959"/>
      <c r="G20" s="3959"/>
      <c r="H20" s="3959"/>
      <c r="I20" s="3960"/>
      <c r="J20" s="3959"/>
      <c r="K20" s="3959"/>
      <c r="L20" s="3959"/>
      <c r="M20" s="3959"/>
      <c r="N20" s="3961"/>
      <c r="O20" s="3962"/>
      <c r="P20" s="3963"/>
    </row>
    <row r="21" spans="1:47" ht="12.75" customHeight="1" x14ac:dyDescent="0.2">
      <c r="A21" s="3964"/>
      <c r="B21" s="3965"/>
      <c r="C21" s="3966"/>
      <c r="D21" s="3966"/>
      <c r="E21" s="3965"/>
      <c r="F21" s="3965"/>
      <c r="G21" s="3965"/>
      <c r="H21" s="3965" t="s">
        <v>8</v>
      </c>
      <c r="I21" s="3967"/>
      <c r="J21" s="3965"/>
      <c r="K21" s="3965"/>
      <c r="L21" s="3965"/>
      <c r="M21" s="3965"/>
      <c r="N21" s="3968"/>
      <c r="O21" s="3969"/>
      <c r="P21" s="3970"/>
    </row>
    <row r="22" spans="1:47" ht="12.75" customHeight="1" x14ac:dyDescent="0.2">
      <c r="A22" s="3971"/>
      <c r="B22" s="3972"/>
      <c r="C22" s="3972"/>
      <c r="D22" s="3973"/>
      <c r="E22" s="3972"/>
      <c r="F22" s="3972"/>
      <c r="G22" s="3972"/>
      <c r="H22" s="3972"/>
      <c r="I22" s="3973"/>
      <c r="J22" s="3972"/>
      <c r="K22" s="3972"/>
      <c r="L22" s="3972"/>
      <c r="M22" s="3972"/>
      <c r="N22" s="3972"/>
      <c r="O22" s="3972"/>
      <c r="P22" s="3974"/>
    </row>
    <row r="23" spans="1:47" ht="12.75" customHeight="1" x14ac:dyDescent="0.2">
      <c r="A23" s="3975" t="s">
        <v>18</v>
      </c>
      <c r="B23" s="3976"/>
      <c r="C23" s="3976"/>
      <c r="D23" s="3977"/>
      <c r="E23" s="3978" t="s">
        <v>19</v>
      </c>
      <c r="F23" s="3978"/>
      <c r="G23" s="3978"/>
      <c r="H23" s="3978"/>
      <c r="I23" s="3978"/>
      <c r="J23" s="3978"/>
      <c r="K23" s="3978"/>
      <c r="L23" s="3978"/>
      <c r="M23" s="3976"/>
      <c r="N23" s="3976"/>
      <c r="O23" s="3976"/>
      <c r="P23" s="3979"/>
    </row>
    <row r="24" spans="1:47" x14ac:dyDescent="0.25">
      <c r="A24" s="3980"/>
      <c r="B24" s="3981"/>
      <c r="C24" s="3981"/>
      <c r="D24" s="3982"/>
      <c r="E24" s="3983" t="s">
        <v>20</v>
      </c>
      <c r="F24" s="3983"/>
      <c r="G24" s="3983"/>
      <c r="H24" s="3983"/>
      <c r="I24" s="3983"/>
      <c r="J24" s="3983"/>
      <c r="K24" s="3983"/>
      <c r="L24" s="3983"/>
      <c r="M24" s="3981"/>
      <c r="N24" s="3981"/>
      <c r="O24" s="3981"/>
      <c r="P24" s="3984"/>
    </row>
    <row r="25" spans="1:47" ht="12.75" customHeight="1" x14ac:dyDescent="0.2">
      <c r="A25" s="3985"/>
      <c r="B25" s="3986" t="s">
        <v>21</v>
      </c>
      <c r="C25" s="3987"/>
      <c r="D25" s="3987"/>
      <c r="E25" s="3987"/>
      <c r="F25" s="3987"/>
      <c r="G25" s="3987"/>
      <c r="H25" s="3987"/>
      <c r="I25" s="3987"/>
      <c r="J25" s="3987"/>
      <c r="K25" s="3987"/>
      <c r="L25" s="3987"/>
      <c r="M25" s="3987"/>
      <c r="N25" s="3987"/>
      <c r="O25" s="3988"/>
      <c r="P25" s="3989"/>
    </row>
    <row r="26" spans="1:47" ht="12.75" customHeight="1" x14ac:dyDescent="0.2">
      <c r="A26" s="3990" t="s">
        <v>22</v>
      </c>
      <c r="B26" s="3991" t="s">
        <v>23</v>
      </c>
      <c r="C26" s="3991"/>
      <c r="D26" s="3990" t="s">
        <v>24</v>
      </c>
      <c r="E26" s="3990" t="s">
        <v>25</v>
      </c>
      <c r="F26" s="3990" t="s">
        <v>22</v>
      </c>
      <c r="G26" s="3991" t="s">
        <v>23</v>
      </c>
      <c r="H26" s="3991"/>
      <c r="I26" s="3990" t="s">
        <v>24</v>
      </c>
      <c r="J26" s="3990" t="s">
        <v>25</v>
      </c>
      <c r="K26" s="3990" t="s">
        <v>22</v>
      </c>
      <c r="L26" s="3991" t="s">
        <v>23</v>
      </c>
      <c r="M26" s="3991"/>
      <c r="N26" s="3992" t="s">
        <v>24</v>
      </c>
      <c r="O26" s="3990" t="s">
        <v>25</v>
      </c>
      <c r="P26" s="3993"/>
    </row>
    <row r="27" spans="1:47" ht="12.75" customHeight="1" x14ac:dyDescent="0.2">
      <c r="A27" s="3994"/>
      <c r="B27" s="3995" t="s">
        <v>26</v>
      </c>
      <c r="C27" s="3995" t="s">
        <v>2</v>
      </c>
      <c r="D27" s="3994"/>
      <c r="E27" s="3994"/>
      <c r="F27" s="3994"/>
      <c r="G27" s="3995" t="s">
        <v>26</v>
      </c>
      <c r="H27" s="3995" t="s">
        <v>2</v>
      </c>
      <c r="I27" s="3994"/>
      <c r="J27" s="3994"/>
      <c r="K27" s="3994"/>
      <c r="L27" s="3995" t="s">
        <v>26</v>
      </c>
      <c r="M27" s="3995" t="s">
        <v>2</v>
      </c>
      <c r="N27" s="3996"/>
      <c r="O27" s="3994"/>
      <c r="P27" s="3997"/>
    </row>
    <row r="28" spans="1:47" ht="12.75" customHeight="1" x14ac:dyDescent="0.2">
      <c r="A28" s="3998">
        <v>1</v>
      </c>
      <c r="B28" s="3999">
        <v>0</v>
      </c>
      <c r="C28" s="4000">
        <v>0.15</v>
      </c>
      <c r="D28" s="4001">
        <v>16000</v>
      </c>
      <c r="E28" s="4002">
        <f t="shared" ref="E28:E59" si="0">D28*(100-2.41)/100</f>
        <v>15614.4</v>
      </c>
      <c r="F28" s="4003">
        <v>33</v>
      </c>
      <c r="G28" s="4004">
        <v>8</v>
      </c>
      <c r="H28" s="4004">
        <v>8.15</v>
      </c>
      <c r="I28" s="4001">
        <v>16000</v>
      </c>
      <c r="J28" s="4002">
        <f t="shared" ref="J28:J59" si="1">I28*(100-2.41)/100</f>
        <v>15614.4</v>
      </c>
      <c r="K28" s="4003">
        <v>65</v>
      </c>
      <c r="L28" s="4004">
        <v>16</v>
      </c>
      <c r="M28" s="4004">
        <v>16.149999999999999</v>
      </c>
      <c r="N28" s="4001">
        <v>16000</v>
      </c>
      <c r="O28" s="4002">
        <f t="shared" ref="O28:O59" si="2">N28*(100-2.41)/100</f>
        <v>15614.4</v>
      </c>
      <c r="P28" s="4005"/>
    </row>
    <row r="29" spans="1:47" ht="12.75" customHeight="1" x14ac:dyDescent="0.2">
      <c r="A29" s="4006">
        <v>2</v>
      </c>
      <c r="B29" s="4006">
        <v>0.15</v>
      </c>
      <c r="C29" s="4007">
        <v>0.3</v>
      </c>
      <c r="D29" s="4008">
        <v>16000</v>
      </c>
      <c r="E29" s="4009">
        <f t="shared" si="0"/>
        <v>15614.4</v>
      </c>
      <c r="F29" s="4010">
        <v>34</v>
      </c>
      <c r="G29" s="4011">
        <v>8.15</v>
      </c>
      <c r="H29" s="4011">
        <v>8.3000000000000007</v>
      </c>
      <c r="I29" s="4008">
        <v>16000</v>
      </c>
      <c r="J29" s="4009">
        <f t="shared" si="1"/>
        <v>15614.4</v>
      </c>
      <c r="K29" s="4010">
        <v>66</v>
      </c>
      <c r="L29" s="4011">
        <v>16.149999999999999</v>
      </c>
      <c r="M29" s="4011">
        <v>16.3</v>
      </c>
      <c r="N29" s="4008">
        <v>16000</v>
      </c>
      <c r="O29" s="4009">
        <f t="shared" si="2"/>
        <v>15614.4</v>
      </c>
      <c r="P29" s="4012"/>
    </row>
    <row r="30" spans="1:47" ht="12.75" customHeight="1" x14ac:dyDescent="0.2">
      <c r="A30" s="4013">
        <v>3</v>
      </c>
      <c r="B30" s="4014">
        <v>0.3</v>
      </c>
      <c r="C30" s="4015">
        <v>0.45</v>
      </c>
      <c r="D30" s="4016">
        <v>16000</v>
      </c>
      <c r="E30" s="4017">
        <f t="shared" si="0"/>
        <v>15614.4</v>
      </c>
      <c r="F30" s="4018">
        <v>35</v>
      </c>
      <c r="G30" s="4019">
        <v>8.3000000000000007</v>
      </c>
      <c r="H30" s="4019">
        <v>8.4499999999999993</v>
      </c>
      <c r="I30" s="4016">
        <v>16000</v>
      </c>
      <c r="J30" s="4017">
        <f t="shared" si="1"/>
        <v>15614.4</v>
      </c>
      <c r="K30" s="4018">
        <v>67</v>
      </c>
      <c r="L30" s="4019">
        <v>16.3</v>
      </c>
      <c r="M30" s="4019">
        <v>16.45</v>
      </c>
      <c r="N30" s="4016">
        <v>16000</v>
      </c>
      <c r="O30" s="4017">
        <f t="shared" si="2"/>
        <v>15614.4</v>
      </c>
      <c r="P30" s="4020"/>
      <c r="V30" s="4021"/>
    </row>
    <row r="31" spans="1:47" ht="12.75" customHeight="1" x14ac:dyDescent="0.2">
      <c r="A31" s="4022">
        <v>4</v>
      </c>
      <c r="B31" s="4022">
        <v>0.45</v>
      </c>
      <c r="C31" s="4023">
        <v>1</v>
      </c>
      <c r="D31" s="4024">
        <v>16000</v>
      </c>
      <c r="E31" s="4025">
        <f t="shared" si="0"/>
        <v>15614.4</v>
      </c>
      <c r="F31" s="4026">
        <v>36</v>
      </c>
      <c r="G31" s="4023">
        <v>8.4499999999999993</v>
      </c>
      <c r="H31" s="4023">
        <v>9</v>
      </c>
      <c r="I31" s="4024">
        <v>16000</v>
      </c>
      <c r="J31" s="4025">
        <f t="shared" si="1"/>
        <v>15614.4</v>
      </c>
      <c r="K31" s="4026">
        <v>68</v>
      </c>
      <c r="L31" s="4023">
        <v>16.45</v>
      </c>
      <c r="M31" s="4023">
        <v>17</v>
      </c>
      <c r="N31" s="4024">
        <v>16000</v>
      </c>
      <c r="O31" s="4025">
        <f t="shared" si="2"/>
        <v>15614.4</v>
      </c>
      <c r="P31" s="4027"/>
    </row>
    <row r="32" spans="1:47" ht="12.75" customHeight="1" x14ac:dyDescent="0.2">
      <c r="A32" s="4028">
        <v>5</v>
      </c>
      <c r="B32" s="4029">
        <v>1</v>
      </c>
      <c r="C32" s="4030">
        <v>1.1499999999999999</v>
      </c>
      <c r="D32" s="4031">
        <v>16000</v>
      </c>
      <c r="E32" s="4032">
        <f t="shared" si="0"/>
        <v>15614.4</v>
      </c>
      <c r="F32" s="4033">
        <v>37</v>
      </c>
      <c r="G32" s="4029">
        <v>9</v>
      </c>
      <c r="H32" s="4029">
        <v>9.15</v>
      </c>
      <c r="I32" s="4031">
        <v>16000</v>
      </c>
      <c r="J32" s="4032">
        <f t="shared" si="1"/>
        <v>15614.4</v>
      </c>
      <c r="K32" s="4033">
        <v>69</v>
      </c>
      <c r="L32" s="4029">
        <v>17</v>
      </c>
      <c r="M32" s="4029">
        <v>17.149999999999999</v>
      </c>
      <c r="N32" s="4031">
        <v>16000</v>
      </c>
      <c r="O32" s="4032">
        <f t="shared" si="2"/>
        <v>15614.4</v>
      </c>
      <c r="P32" s="4034"/>
      <c r="AQ32" s="4031"/>
    </row>
    <row r="33" spans="1:16" ht="12.75" customHeight="1" x14ac:dyDescent="0.2">
      <c r="A33" s="4035">
        <v>6</v>
      </c>
      <c r="B33" s="4036">
        <v>1.1499999999999999</v>
      </c>
      <c r="C33" s="4037">
        <v>1.3</v>
      </c>
      <c r="D33" s="4038">
        <v>16000</v>
      </c>
      <c r="E33" s="4039">
        <f t="shared" si="0"/>
        <v>15614.4</v>
      </c>
      <c r="F33" s="4040">
        <v>38</v>
      </c>
      <c r="G33" s="4037">
        <v>9.15</v>
      </c>
      <c r="H33" s="4037">
        <v>9.3000000000000007</v>
      </c>
      <c r="I33" s="4038">
        <v>16000</v>
      </c>
      <c r="J33" s="4039">
        <f t="shared" si="1"/>
        <v>15614.4</v>
      </c>
      <c r="K33" s="4040">
        <v>70</v>
      </c>
      <c r="L33" s="4037">
        <v>17.149999999999999</v>
      </c>
      <c r="M33" s="4037">
        <v>17.3</v>
      </c>
      <c r="N33" s="4038">
        <v>16000</v>
      </c>
      <c r="O33" s="4039">
        <f t="shared" si="2"/>
        <v>15614.4</v>
      </c>
      <c r="P33" s="4041"/>
    </row>
    <row r="34" spans="1:16" x14ac:dyDescent="0.2">
      <c r="A34" s="4042">
        <v>7</v>
      </c>
      <c r="B34" s="4043">
        <v>1.3</v>
      </c>
      <c r="C34" s="4044">
        <v>1.45</v>
      </c>
      <c r="D34" s="4045">
        <v>16000</v>
      </c>
      <c r="E34" s="4046">
        <f t="shared" si="0"/>
        <v>15614.4</v>
      </c>
      <c r="F34" s="4047">
        <v>39</v>
      </c>
      <c r="G34" s="4048">
        <v>9.3000000000000007</v>
      </c>
      <c r="H34" s="4048">
        <v>9.4499999999999993</v>
      </c>
      <c r="I34" s="4045">
        <v>16000</v>
      </c>
      <c r="J34" s="4046">
        <f t="shared" si="1"/>
        <v>15614.4</v>
      </c>
      <c r="K34" s="4047">
        <v>71</v>
      </c>
      <c r="L34" s="4048">
        <v>17.3</v>
      </c>
      <c r="M34" s="4048">
        <v>17.45</v>
      </c>
      <c r="N34" s="4045">
        <v>16000</v>
      </c>
      <c r="O34" s="4046">
        <f t="shared" si="2"/>
        <v>15614.4</v>
      </c>
      <c r="P34" s="4049"/>
    </row>
    <row r="35" spans="1:16" x14ac:dyDescent="0.2">
      <c r="A35" s="4050">
        <v>8</v>
      </c>
      <c r="B35" s="4050">
        <v>1.45</v>
      </c>
      <c r="C35" s="4051">
        <v>2</v>
      </c>
      <c r="D35" s="4052">
        <v>16000</v>
      </c>
      <c r="E35" s="4053">
        <f t="shared" si="0"/>
        <v>15614.4</v>
      </c>
      <c r="F35" s="4054">
        <v>40</v>
      </c>
      <c r="G35" s="4051">
        <v>9.4499999999999993</v>
      </c>
      <c r="H35" s="4051">
        <v>10</v>
      </c>
      <c r="I35" s="4052">
        <v>16000</v>
      </c>
      <c r="J35" s="4053">
        <f t="shared" si="1"/>
        <v>15614.4</v>
      </c>
      <c r="K35" s="4054">
        <v>72</v>
      </c>
      <c r="L35" s="4055">
        <v>17.45</v>
      </c>
      <c r="M35" s="4051">
        <v>18</v>
      </c>
      <c r="N35" s="4052">
        <v>16000</v>
      </c>
      <c r="O35" s="4053">
        <f t="shared" si="2"/>
        <v>15614.4</v>
      </c>
      <c r="P35" s="4056"/>
    </row>
    <row r="36" spans="1:16" x14ac:dyDescent="0.2">
      <c r="A36" s="4057">
        <v>9</v>
      </c>
      <c r="B36" s="4058">
        <v>2</v>
      </c>
      <c r="C36" s="4059">
        <v>2.15</v>
      </c>
      <c r="D36" s="4060">
        <v>16000</v>
      </c>
      <c r="E36" s="4061">
        <f t="shared" si="0"/>
        <v>15614.4</v>
      </c>
      <c r="F36" s="4062">
        <v>41</v>
      </c>
      <c r="G36" s="4063">
        <v>10</v>
      </c>
      <c r="H36" s="4064">
        <v>10.15</v>
      </c>
      <c r="I36" s="4060">
        <v>16000</v>
      </c>
      <c r="J36" s="4061">
        <f t="shared" si="1"/>
        <v>15614.4</v>
      </c>
      <c r="K36" s="4062">
        <v>73</v>
      </c>
      <c r="L36" s="4064">
        <v>18</v>
      </c>
      <c r="M36" s="4063">
        <v>18.149999999999999</v>
      </c>
      <c r="N36" s="4060">
        <v>16000</v>
      </c>
      <c r="O36" s="4061">
        <f t="shared" si="2"/>
        <v>15614.4</v>
      </c>
      <c r="P36" s="4065"/>
    </row>
    <row r="37" spans="1:16" x14ac:dyDescent="0.2">
      <c r="A37" s="4066">
        <v>10</v>
      </c>
      <c r="B37" s="4066">
        <v>2.15</v>
      </c>
      <c r="C37" s="4067">
        <v>2.2999999999999998</v>
      </c>
      <c r="D37" s="4068">
        <v>16000</v>
      </c>
      <c r="E37" s="4069">
        <f t="shared" si="0"/>
        <v>15614.4</v>
      </c>
      <c r="F37" s="4070">
        <v>42</v>
      </c>
      <c r="G37" s="4067">
        <v>10.15</v>
      </c>
      <c r="H37" s="4071">
        <v>10.3</v>
      </c>
      <c r="I37" s="4068">
        <v>16000</v>
      </c>
      <c r="J37" s="4069">
        <f t="shared" si="1"/>
        <v>15614.4</v>
      </c>
      <c r="K37" s="4070">
        <v>74</v>
      </c>
      <c r="L37" s="4071">
        <v>18.149999999999999</v>
      </c>
      <c r="M37" s="4067">
        <v>18.3</v>
      </c>
      <c r="N37" s="4068">
        <v>16000</v>
      </c>
      <c r="O37" s="4069">
        <f t="shared" si="2"/>
        <v>15614.4</v>
      </c>
      <c r="P37" s="4072"/>
    </row>
    <row r="38" spans="1:16" x14ac:dyDescent="0.2">
      <c r="A38" s="4073">
        <v>11</v>
      </c>
      <c r="B38" s="4074">
        <v>2.2999999999999998</v>
      </c>
      <c r="C38" s="4075">
        <v>2.4500000000000002</v>
      </c>
      <c r="D38" s="4076">
        <v>16000</v>
      </c>
      <c r="E38" s="4077">
        <f t="shared" si="0"/>
        <v>15614.4</v>
      </c>
      <c r="F38" s="4078">
        <v>43</v>
      </c>
      <c r="G38" s="4079">
        <v>10.3</v>
      </c>
      <c r="H38" s="4080">
        <v>10.45</v>
      </c>
      <c r="I38" s="4076">
        <v>16000</v>
      </c>
      <c r="J38" s="4077">
        <f t="shared" si="1"/>
        <v>15614.4</v>
      </c>
      <c r="K38" s="4078">
        <v>75</v>
      </c>
      <c r="L38" s="4080">
        <v>18.3</v>
      </c>
      <c r="M38" s="4079">
        <v>18.45</v>
      </c>
      <c r="N38" s="4076">
        <v>16000</v>
      </c>
      <c r="O38" s="4077">
        <f t="shared" si="2"/>
        <v>15614.4</v>
      </c>
      <c r="P38" s="4081"/>
    </row>
    <row r="39" spans="1:16" x14ac:dyDescent="0.2">
      <c r="A39" s="4082">
        <v>12</v>
      </c>
      <c r="B39" s="4082">
        <v>2.4500000000000002</v>
      </c>
      <c r="C39" s="4083">
        <v>3</v>
      </c>
      <c r="D39" s="4084">
        <v>16000</v>
      </c>
      <c r="E39" s="4085">
        <f t="shared" si="0"/>
        <v>15614.4</v>
      </c>
      <c r="F39" s="4086">
        <v>44</v>
      </c>
      <c r="G39" s="4083">
        <v>10.45</v>
      </c>
      <c r="H39" s="4087">
        <v>11</v>
      </c>
      <c r="I39" s="4084">
        <v>16000</v>
      </c>
      <c r="J39" s="4085">
        <f t="shared" si="1"/>
        <v>15614.4</v>
      </c>
      <c r="K39" s="4086">
        <v>76</v>
      </c>
      <c r="L39" s="4087">
        <v>18.45</v>
      </c>
      <c r="M39" s="4083">
        <v>19</v>
      </c>
      <c r="N39" s="4084">
        <v>16000</v>
      </c>
      <c r="O39" s="4085">
        <f t="shared" si="2"/>
        <v>15614.4</v>
      </c>
      <c r="P39" s="4088"/>
    </row>
    <row r="40" spans="1:16" x14ac:dyDescent="0.2">
      <c r="A40" s="4089">
        <v>13</v>
      </c>
      <c r="B40" s="4090">
        <v>3</v>
      </c>
      <c r="C40" s="4091">
        <v>3.15</v>
      </c>
      <c r="D40" s="4092">
        <v>16000</v>
      </c>
      <c r="E40" s="4093">
        <f t="shared" si="0"/>
        <v>15614.4</v>
      </c>
      <c r="F40" s="4094">
        <v>45</v>
      </c>
      <c r="G40" s="4095">
        <v>11</v>
      </c>
      <c r="H40" s="4096">
        <v>11.15</v>
      </c>
      <c r="I40" s="4092">
        <v>16000</v>
      </c>
      <c r="J40" s="4093">
        <f t="shared" si="1"/>
        <v>15614.4</v>
      </c>
      <c r="K40" s="4094">
        <v>77</v>
      </c>
      <c r="L40" s="4096">
        <v>19</v>
      </c>
      <c r="M40" s="4095">
        <v>19.149999999999999</v>
      </c>
      <c r="N40" s="4092">
        <v>16000</v>
      </c>
      <c r="O40" s="4093">
        <f t="shared" si="2"/>
        <v>15614.4</v>
      </c>
      <c r="P40" s="4097"/>
    </row>
    <row r="41" spans="1:16" x14ac:dyDescent="0.2">
      <c r="A41" s="4098">
        <v>14</v>
      </c>
      <c r="B41" s="4098">
        <v>3.15</v>
      </c>
      <c r="C41" s="4099">
        <v>3.3</v>
      </c>
      <c r="D41" s="4100">
        <v>16000</v>
      </c>
      <c r="E41" s="4101">
        <f t="shared" si="0"/>
        <v>15614.4</v>
      </c>
      <c r="F41" s="4102">
        <v>46</v>
      </c>
      <c r="G41" s="4103">
        <v>11.15</v>
      </c>
      <c r="H41" s="4099">
        <v>11.3</v>
      </c>
      <c r="I41" s="4100">
        <v>16000</v>
      </c>
      <c r="J41" s="4101">
        <f t="shared" si="1"/>
        <v>15614.4</v>
      </c>
      <c r="K41" s="4102">
        <v>78</v>
      </c>
      <c r="L41" s="4099">
        <v>19.149999999999999</v>
      </c>
      <c r="M41" s="4103">
        <v>19.3</v>
      </c>
      <c r="N41" s="4100">
        <v>16000</v>
      </c>
      <c r="O41" s="4101">
        <f t="shared" si="2"/>
        <v>15614.4</v>
      </c>
      <c r="P41" s="4104"/>
    </row>
    <row r="42" spans="1:16" x14ac:dyDescent="0.2">
      <c r="A42" s="4105">
        <v>15</v>
      </c>
      <c r="B42" s="4106">
        <v>3.3</v>
      </c>
      <c r="C42" s="4107">
        <v>3.45</v>
      </c>
      <c r="D42" s="4108">
        <v>16000</v>
      </c>
      <c r="E42" s="4109">
        <f t="shared" si="0"/>
        <v>15614.4</v>
      </c>
      <c r="F42" s="4110">
        <v>47</v>
      </c>
      <c r="G42" s="4111">
        <v>11.3</v>
      </c>
      <c r="H42" s="4112">
        <v>11.45</v>
      </c>
      <c r="I42" s="4108">
        <v>16000</v>
      </c>
      <c r="J42" s="4109">
        <f t="shared" si="1"/>
        <v>15614.4</v>
      </c>
      <c r="K42" s="4110">
        <v>79</v>
      </c>
      <c r="L42" s="4112">
        <v>19.3</v>
      </c>
      <c r="M42" s="4111">
        <v>19.45</v>
      </c>
      <c r="N42" s="4108">
        <v>16000</v>
      </c>
      <c r="O42" s="4109">
        <f t="shared" si="2"/>
        <v>15614.4</v>
      </c>
      <c r="P42" s="4113"/>
    </row>
    <row r="43" spans="1:16" x14ac:dyDescent="0.2">
      <c r="A43" s="4114">
        <v>16</v>
      </c>
      <c r="B43" s="4114">
        <v>3.45</v>
      </c>
      <c r="C43" s="4115">
        <v>4</v>
      </c>
      <c r="D43" s="4116">
        <v>16000</v>
      </c>
      <c r="E43" s="4117">
        <f t="shared" si="0"/>
        <v>15614.4</v>
      </c>
      <c r="F43" s="4118">
        <v>48</v>
      </c>
      <c r="G43" s="4119">
        <v>11.45</v>
      </c>
      <c r="H43" s="4115">
        <v>12</v>
      </c>
      <c r="I43" s="4116">
        <v>16000</v>
      </c>
      <c r="J43" s="4117">
        <f t="shared" si="1"/>
        <v>15614.4</v>
      </c>
      <c r="K43" s="4118">
        <v>80</v>
      </c>
      <c r="L43" s="4115">
        <v>19.45</v>
      </c>
      <c r="M43" s="4115">
        <v>20</v>
      </c>
      <c r="N43" s="4116">
        <v>16000</v>
      </c>
      <c r="O43" s="4117">
        <f t="shared" si="2"/>
        <v>15614.4</v>
      </c>
      <c r="P43" s="4120"/>
    </row>
    <row r="44" spans="1:16" x14ac:dyDescent="0.2">
      <c r="A44" s="4121">
        <v>17</v>
      </c>
      <c r="B44" s="4122">
        <v>4</v>
      </c>
      <c r="C44" s="4123">
        <v>4.1500000000000004</v>
      </c>
      <c r="D44" s="4124">
        <v>16000</v>
      </c>
      <c r="E44" s="4125">
        <f t="shared" si="0"/>
        <v>15614.4</v>
      </c>
      <c r="F44" s="4126">
        <v>49</v>
      </c>
      <c r="G44" s="4127">
        <v>12</v>
      </c>
      <c r="H44" s="4128">
        <v>12.15</v>
      </c>
      <c r="I44" s="4124">
        <v>16000</v>
      </c>
      <c r="J44" s="4125">
        <f t="shared" si="1"/>
        <v>15614.4</v>
      </c>
      <c r="K44" s="4126">
        <v>81</v>
      </c>
      <c r="L44" s="4128">
        <v>20</v>
      </c>
      <c r="M44" s="4127">
        <v>20.149999999999999</v>
      </c>
      <c r="N44" s="4124">
        <v>16000</v>
      </c>
      <c r="O44" s="4125">
        <f t="shared" si="2"/>
        <v>15614.4</v>
      </c>
      <c r="P44" s="4129"/>
    </row>
    <row r="45" spans="1:16" x14ac:dyDescent="0.2">
      <c r="A45" s="4130">
        <v>18</v>
      </c>
      <c r="B45" s="4130">
        <v>4.1500000000000004</v>
      </c>
      <c r="C45" s="4131">
        <v>4.3</v>
      </c>
      <c r="D45" s="4132">
        <v>16000</v>
      </c>
      <c r="E45" s="4133">
        <f t="shared" si="0"/>
        <v>15614.4</v>
      </c>
      <c r="F45" s="4134">
        <v>50</v>
      </c>
      <c r="G45" s="4135">
        <v>12.15</v>
      </c>
      <c r="H45" s="4131">
        <v>12.3</v>
      </c>
      <c r="I45" s="4132">
        <v>16000</v>
      </c>
      <c r="J45" s="4133">
        <f t="shared" si="1"/>
        <v>15614.4</v>
      </c>
      <c r="K45" s="4134">
        <v>82</v>
      </c>
      <c r="L45" s="4131">
        <v>20.149999999999999</v>
      </c>
      <c r="M45" s="4135">
        <v>20.3</v>
      </c>
      <c r="N45" s="4132">
        <v>16000</v>
      </c>
      <c r="O45" s="4133">
        <f t="shared" si="2"/>
        <v>15614.4</v>
      </c>
      <c r="P45" s="4136"/>
    </row>
    <row r="46" spans="1:16" x14ac:dyDescent="0.2">
      <c r="A46" s="4137">
        <v>19</v>
      </c>
      <c r="B46" s="4138">
        <v>4.3</v>
      </c>
      <c r="C46" s="4139">
        <v>4.45</v>
      </c>
      <c r="D46" s="4140">
        <v>16000</v>
      </c>
      <c r="E46" s="4141">
        <f t="shared" si="0"/>
        <v>15614.4</v>
      </c>
      <c r="F46" s="4142">
        <v>51</v>
      </c>
      <c r="G46" s="4143">
        <v>12.3</v>
      </c>
      <c r="H46" s="4144">
        <v>12.45</v>
      </c>
      <c r="I46" s="4140">
        <v>16000</v>
      </c>
      <c r="J46" s="4141">
        <f t="shared" si="1"/>
        <v>15614.4</v>
      </c>
      <c r="K46" s="4142">
        <v>83</v>
      </c>
      <c r="L46" s="4144">
        <v>20.3</v>
      </c>
      <c r="M46" s="4143">
        <v>20.45</v>
      </c>
      <c r="N46" s="4140">
        <v>16000</v>
      </c>
      <c r="O46" s="4141">
        <f t="shared" si="2"/>
        <v>15614.4</v>
      </c>
      <c r="P46" s="4145"/>
    </row>
    <row r="47" spans="1:16" x14ac:dyDescent="0.2">
      <c r="A47" s="4146">
        <v>20</v>
      </c>
      <c r="B47" s="4146">
        <v>4.45</v>
      </c>
      <c r="C47" s="4147">
        <v>5</v>
      </c>
      <c r="D47" s="4148">
        <v>16000</v>
      </c>
      <c r="E47" s="4149">
        <f t="shared" si="0"/>
        <v>15614.4</v>
      </c>
      <c r="F47" s="4150">
        <v>52</v>
      </c>
      <c r="G47" s="4151">
        <v>12.45</v>
      </c>
      <c r="H47" s="4147">
        <v>13</v>
      </c>
      <c r="I47" s="4148">
        <v>16000</v>
      </c>
      <c r="J47" s="4149">
        <f t="shared" si="1"/>
        <v>15614.4</v>
      </c>
      <c r="K47" s="4150">
        <v>84</v>
      </c>
      <c r="L47" s="4147">
        <v>20.45</v>
      </c>
      <c r="M47" s="4151">
        <v>21</v>
      </c>
      <c r="N47" s="4148">
        <v>16000</v>
      </c>
      <c r="O47" s="4149">
        <f t="shared" si="2"/>
        <v>15614.4</v>
      </c>
      <c r="P47" s="4152"/>
    </row>
    <row r="48" spans="1:16" x14ac:dyDescent="0.2">
      <c r="A48" s="4153">
        <v>21</v>
      </c>
      <c r="B48" s="4154">
        <v>5</v>
      </c>
      <c r="C48" s="4155">
        <v>5.15</v>
      </c>
      <c r="D48" s="4156">
        <v>16000</v>
      </c>
      <c r="E48" s="4157">
        <f t="shared" si="0"/>
        <v>15614.4</v>
      </c>
      <c r="F48" s="4158">
        <v>53</v>
      </c>
      <c r="G48" s="4154">
        <v>13</v>
      </c>
      <c r="H48" s="4159">
        <v>13.15</v>
      </c>
      <c r="I48" s="4156">
        <v>16000</v>
      </c>
      <c r="J48" s="4157">
        <f t="shared" si="1"/>
        <v>15614.4</v>
      </c>
      <c r="K48" s="4158">
        <v>85</v>
      </c>
      <c r="L48" s="4159">
        <v>21</v>
      </c>
      <c r="M48" s="4154">
        <v>21.15</v>
      </c>
      <c r="N48" s="4156">
        <v>16000</v>
      </c>
      <c r="O48" s="4157">
        <f t="shared" si="2"/>
        <v>15614.4</v>
      </c>
      <c r="P48" s="4160"/>
    </row>
    <row r="49" spans="1:17" x14ac:dyDescent="0.2">
      <c r="A49" s="4161">
        <v>22</v>
      </c>
      <c r="B49" s="4162">
        <v>5.15</v>
      </c>
      <c r="C49" s="4163">
        <v>5.3</v>
      </c>
      <c r="D49" s="4164">
        <v>16000</v>
      </c>
      <c r="E49" s="4165">
        <f t="shared" si="0"/>
        <v>15614.4</v>
      </c>
      <c r="F49" s="4166">
        <v>54</v>
      </c>
      <c r="G49" s="4167">
        <v>13.15</v>
      </c>
      <c r="H49" s="4163">
        <v>13.3</v>
      </c>
      <c r="I49" s="4164">
        <v>16000</v>
      </c>
      <c r="J49" s="4165">
        <f t="shared" si="1"/>
        <v>15614.4</v>
      </c>
      <c r="K49" s="4166">
        <v>86</v>
      </c>
      <c r="L49" s="4163">
        <v>21.15</v>
      </c>
      <c r="M49" s="4167">
        <v>21.3</v>
      </c>
      <c r="N49" s="4164">
        <v>16000</v>
      </c>
      <c r="O49" s="4165">
        <f t="shared" si="2"/>
        <v>15614.4</v>
      </c>
      <c r="P49" s="4168"/>
    </row>
    <row r="50" spans="1:17" x14ac:dyDescent="0.2">
      <c r="A50" s="4169">
        <v>23</v>
      </c>
      <c r="B50" s="4170">
        <v>5.3</v>
      </c>
      <c r="C50" s="4171">
        <v>5.45</v>
      </c>
      <c r="D50" s="4172">
        <v>16000</v>
      </c>
      <c r="E50" s="4173">
        <f t="shared" si="0"/>
        <v>15614.4</v>
      </c>
      <c r="F50" s="4174">
        <v>55</v>
      </c>
      <c r="G50" s="4170">
        <v>13.3</v>
      </c>
      <c r="H50" s="4175">
        <v>13.45</v>
      </c>
      <c r="I50" s="4172">
        <v>16000</v>
      </c>
      <c r="J50" s="4173">
        <f t="shared" si="1"/>
        <v>15614.4</v>
      </c>
      <c r="K50" s="4174">
        <v>87</v>
      </c>
      <c r="L50" s="4175">
        <v>21.3</v>
      </c>
      <c r="M50" s="4170">
        <v>21.45</v>
      </c>
      <c r="N50" s="4172">
        <v>16000</v>
      </c>
      <c r="O50" s="4173">
        <f t="shared" si="2"/>
        <v>15614.4</v>
      </c>
      <c r="P50" s="4176"/>
    </row>
    <row r="51" spans="1:17" x14ac:dyDescent="0.2">
      <c r="A51" s="4177">
        <v>24</v>
      </c>
      <c r="B51" s="4178">
        <v>5.45</v>
      </c>
      <c r="C51" s="4179">
        <v>6</v>
      </c>
      <c r="D51" s="4180">
        <v>16000</v>
      </c>
      <c r="E51" s="4181">
        <f t="shared" si="0"/>
        <v>15614.4</v>
      </c>
      <c r="F51" s="4182">
        <v>56</v>
      </c>
      <c r="G51" s="4183">
        <v>13.45</v>
      </c>
      <c r="H51" s="4179">
        <v>14</v>
      </c>
      <c r="I51" s="4180">
        <v>16000</v>
      </c>
      <c r="J51" s="4181">
        <f t="shared" si="1"/>
        <v>15614.4</v>
      </c>
      <c r="K51" s="4182">
        <v>88</v>
      </c>
      <c r="L51" s="4179">
        <v>21.45</v>
      </c>
      <c r="M51" s="4183">
        <v>22</v>
      </c>
      <c r="N51" s="4180">
        <v>16000</v>
      </c>
      <c r="O51" s="4181">
        <f t="shared" si="2"/>
        <v>15614.4</v>
      </c>
      <c r="P51" s="4184"/>
    </row>
    <row r="52" spans="1:17" x14ac:dyDescent="0.2">
      <c r="A52" s="4185">
        <v>25</v>
      </c>
      <c r="B52" s="4186">
        <v>6</v>
      </c>
      <c r="C52" s="4187">
        <v>6.15</v>
      </c>
      <c r="D52" s="4188">
        <v>16000</v>
      </c>
      <c r="E52" s="4189">
        <f t="shared" si="0"/>
        <v>15614.4</v>
      </c>
      <c r="F52" s="4190">
        <v>57</v>
      </c>
      <c r="G52" s="4186">
        <v>14</v>
      </c>
      <c r="H52" s="4191">
        <v>14.15</v>
      </c>
      <c r="I52" s="4188">
        <v>16000</v>
      </c>
      <c r="J52" s="4189">
        <f t="shared" si="1"/>
        <v>15614.4</v>
      </c>
      <c r="K52" s="4190">
        <v>89</v>
      </c>
      <c r="L52" s="4191">
        <v>22</v>
      </c>
      <c r="M52" s="4186">
        <v>22.15</v>
      </c>
      <c r="N52" s="4188">
        <v>16000</v>
      </c>
      <c r="O52" s="4189">
        <f t="shared" si="2"/>
        <v>15614.4</v>
      </c>
      <c r="P52" s="4192"/>
    </row>
    <row r="53" spans="1:17" x14ac:dyDescent="0.2">
      <c r="A53" s="4193">
        <v>26</v>
      </c>
      <c r="B53" s="4194">
        <v>6.15</v>
      </c>
      <c r="C53" s="4195">
        <v>6.3</v>
      </c>
      <c r="D53" s="4196">
        <v>16000</v>
      </c>
      <c r="E53" s="4197">
        <f t="shared" si="0"/>
        <v>15614.4</v>
      </c>
      <c r="F53" s="4198">
        <v>58</v>
      </c>
      <c r="G53" s="4199">
        <v>14.15</v>
      </c>
      <c r="H53" s="4195">
        <v>14.3</v>
      </c>
      <c r="I53" s="4196">
        <v>16000</v>
      </c>
      <c r="J53" s="4197">
        <f t="shared" si="1"/>
        <v>15614.4</v>
      </c>
      <c r="K53" s="4198">
        <v>90</v>
      </c>
      <c r="L53" s="4195">
        <v>22.15</v>
      </c>
      <c r="M53" s="4199">
        <v>22.3</v>
      </c>
      <c r="N53" s="4196">
        <v>16000</v>
      </c>
      <c r="O53" s="4197">
        <f t="shared" si="2"/>
        <v>15614.4</v>
      </c>
      <c r="P53" s="4200"/>
    </row>
    <row r="54" spans="1:17" x14ac:dyDescent="0.2">
      <c r="A54" s="4201">
        <v>27</v>
      </c>
      <c r="B54" s="4202">
        <v>6.3</v>
      </c>
      <c r="C54" s="4203">
        <v>6.45</v>
      </c>
      <c r="D54" s="4204">
        <v>16000</v>
      </c>
      <c r="E54" s="4205">
        <f t="shared" si="0"/>
        <v>15614.4</v>
      </c>
      <c r="F54" s="4206">
        <v>59</v>
      </c>
      <c r="G54" s="4202">
        <v>14.3</v>
      </c>
      <c r="H54" s="4207">
        <v>14.45</v>
      </c>
      <c r="I54" s="4204">
        <v>16000</v>
      </c>
      <c r="J54" s="4205">
        <f t="shared" si="1"/>
        <v>15614.4</v>
      </c>
      <c r="K54" s="4206">
        <v>91</v>
      </c>
      <c r="L54" s="4207">
        <v>22.3</v>
      </c>
      <c r="M54" s="4202">
        <v>22.45</v>
      </c>
      <c r="N54" s="4204">
        <v>16000</v>
      </c>
      <c r="O54" s="4205">
        <f t="shared" si="2"/>
        <v>15614.4</v>
      </c>
      <c r="P54" s="4208"/>
    </row>
    <row r="55" spans="1:17" x14ac:dyDescent="0.2">
      <c r="A55" s="4209">
        <v>28</v>
      </c>
      <c r="B55" s="4210">
        <v>6.45</v>
      </c>
      <c r="C55" s="4211">
        <v>7</v>
      </c>
      <c r="D55" s="4212">
        <v>16000</v>
      </c>
      <c r="E55" s="4213">
        <f t="shared" si="0"/>
        <v>15614.4</v>
      </c>
      <c r="F55" s="4214">
        <v>60</v>
      </c>
      <c r="G55" s="4215">
        <v>14.45</v>
      </c>
      <c r="H55" s="4215">
        <v>15</v>
      </c>
      <c r="I55" s="4212">
        <v>16000</v>
      </c>
      <c r="J55" s="4213">
        <f t="shared" si="1"/>
        <v>15614.4</v>
      </c>
      <c r="K55" s="4214">
        <v>92</v>
      </c>
      <c r="L55" s="4211">
        <v>22.45</v>
      </c>
      <c r="M55" s="4215">
        <v>23</v>
      </c>
      <c r="N55" s="4212">
        <v>16000</v>
      </c>
      <c r="O55" s="4213">
        <f t="shared" si="2"/>
        <v>15614.4</v>
      </c>
      <c r="P55" s="4216"/>
    </row>
    <row r="56" spans="1:17" x14ac:dyDescent="0.2">
      <c r="A56" s="4217">
        <v>29</v>
      </c>
      <c r="B56" s="4218">
        <v>7</v>
      </c>
      <c r="C56" s="4219">
        <v>7.15</v>
      </c>
      <c r="D56" s="4220">
        <v>16000</v>
      </c>
      <c r="E56" s="4221">
        <f t="shared" si="0"/>
        <v>15614.4</v>
      </c>
      <c r="F56" s="4222">
        <v>61</v>
      </c>
      <c r="G56" s="4218">
        <v>15</v>
      </c>
      <c r="H56" s="4218">
        <v>15.15</v>
      </c>
      <c r="I56" s="4220">
        <v>16000</v>
      </c>
      <c r="J56" s="4221">
        <f t="shared" si="1"/>
        <v>15614.4</v>
      </c>
      <c r="K56" s="4222">
        <v>93</v>
      </c>
      <c r="L56" s="4223">
        <v>23</v>
      </c>
      <c r="M56" s="4218">
        <v>23.15</v>
      </c>
      <c r="N56" s="4220">
        <v>16000</v>
      </c>
      <c r="O56" s="4221">
        <f t="shared" si="2"/>
        <v>15614.4</v>
      </c>
      <c r="P56" s="4224"/>
    </row>
    <row r="57" spans="1:17" x14ac:dyDescent="0.2">
      <c r="A57" s="4225">
        <v>30</v>
      </c>
      <c r="B57" s="4226">
        <v>7.15</v>
      </c>
      <c r="C57" s="4227">
        <v>7.3</v>
      </c>
      <c r="D57" s="4228">
        <v>16000</v>
      </c>
      <c r="E57" s="4229">
        <f t="shared" si="0"/>
        <v>15614.4</v>
      </c>
      <c r="F57" s="4230">
        <v>62</v>
      </c>
      <c r="G57" s="4231">
        <v>15.15</v>
      </c>
      <c r="H57" s="4231">
        <v>15.3</v>
      </c>
      <c r="I57" s="4228">
        <v>16000</v>
      </c>
      <c r="J57" s="4229">
        <f t="shared" si="1"/>
        <v>15614.4</v>
      </c>
      <c r="K57" s="4230">
        <v>94</v>
      </c>
      <c r="L57" s="4231">
        <v>23.15</v>
      </c>
      <c r="M57" s="4231">
        <v>23.3</v>
      </c>
      <c r="N57" s="4228">
        <v>16000</v>
      </c>
      <c r="O57" s="4229">
        <f t="shared" si="2"/>
        <v>15614.4</v>
      </c>
      <c r="P57" s="4232"/>
    </row>
    <row r="58" spans="1:17" x14ac:dyDescent="0.2">
      <c r="A58" s="4233">
        <v>31</v>
      </c>
      <c r="B58" s="4234">
        <v>7.3</v>
      </c>
      <c r="C58" s="4235">
        <v>7.45</v>
      </c>
      <c r="D58" s="4236">
        <v>16000</v>
      </c>
      <c r="E58" s="4237">
        <f t="shared" si="0"/>
        <v>15614.4</v>
      </c>
      <c r="F58" s="4238">
        <v>63</v>
      </c>
      <c r="G58" s="4234">
        <v>15.3</v>
      </c>
      <c r="H58" s="4234">
        <v>15.45</v>
      </c>
      <c r="I58" s="4236">
        <v>16000</v>
      </c>
      <c r="J58" s="4237">
        <f t="shared" si="1"/>
        <v>15614.4</v>
      </c>
      <c r="K58" s="4238">
        <v>95</v>
      </c>
      <c r="L58" s="4234">
        <v>23.3</v>
      </c>
      <c r="M58" s="4234">
        <v>23.45</v>
      </c>
      <c r="N58" s="4236">
        <v>16000</v>
      </c>
      <c r="O58" s="4237">
        <f t="shared" si="2"/>
        <v>15614.4</v>
      </c>
      <c r="P58" s="4239"/>
    </row>
    <row r="59" spans="1:17" x14ac:dyDescent="0.2">
      <c r="A59" s="4240">
        <v>32</v>
      </c>
      <c r="B59" s="4241">
        <v>7.45</v>
      </c>
      <c r="C59" s="4242">
        <v>8</v>
      </c>
      <c r="D59" s="4243">
        <v>16000</v>
      </c>
      <c r="E59" s="4244">
        <f t="shared" si="0"/>
        <v>15614.4</v>
      </c>
      <c r="F59" s="4245">
        <v>64</v>
      </c>
      <c r="G59" s="4246">
        <v>15.45</v>
      </c>
      <c r="H59" s="4246">
        <v>16</v>
      </c>
      <c r="I59" s="4243">
        <v>16000</v>
      </c>
      <c r="J59" s="4244">
        <f t="shared" si="1"/>
        <v>15614.4</v>
      </c>
      <c r="K59" s="4245">
        <v>96</v>
      </c>
      <c r="L59" s="4246">
        <v>23.45</v>
      </c>
      <c r="M59" s="4246">
        <v>24</v>
      </c>
      <c r="N59" s="4243">
        <v>16000</v>
      </c>
      <c r="O59" s="4244">
        <f t="shared" si="2"/>
        <v>15614.4</v>
      </c>
      <c r="P59" s="4247"/>
      <c r="Q59">
        <f>AVERAGE(D28:D59,I28:I59,N28:N59)/1000</f>
        <v>16</v>
      </c>
    </row>
    <row r="60" spans="1:17" x14ac:dyDescent="0.2">
      <c r="A60" s="4248" t="s">
        <v>27</v>
      </c>
      <c r="B60" s="4249"/>
      <c r="C60" s="4249"/>
      <c r="D60" s="4250">
        <f>SUM(D28:D59)</f>
        <v>512000</v>
      </c>
      <c r="E60" s="4251">
        <f>SUM(E28:E59)</f>
        <v>499660.80000000028</v>
      </c>
      <c r="F60" s="4249"/>
      <c r="G60" s="4249"/>
      <c r="H60" s="4249"/>
      <c r="I60" s="4250">
        <f>SUM(I28:I59)</f>
        <v>512000</v>
      </c>
      <c r="J60" s="4251">
        <f>SUM(J28:J59)</f>
        <v>499660.80000000028</v>
      </c>
      <c r="K60" s="4249"/>
      <c r="L60" s="4249"/>
      <c r="M60" s="4249"/>
      <c r="N60" s="4249">
        <f>SUM(N28:N59)</f>
        <v>512000</v>
      </c>
      <c r="O60" s="4251">
        <f>SUM(O28:O59)</f>
        <v>499660.80000000028</v>
      </c>
      <c r="P60" s="4252"/>
    </row>
    <row r="64" spans="1:17" x14ac:dyDescent="0.2">
      <c r="A64" t="s">
        <v>51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4253"/>
      <c r="B66" s="4254"/>
      <c r="C66" s="4254"/>
      <c r="D66" s="4255"/>
      <c r="E66" s="4254"/>
      <c r="F66" s="4254"/>
      <c r="G66" s="4254"/>
      <c r="H66" s="4254"/>
      <c r="I66" s="4255"/>
      <c r="J66" s="4256"/>
      <c r="K66" s="4254"/>
      <c r="L66" s="4254"/>
      <c r="M66" s="4254"/>
      <c r="N66" s="4254"/>
      <c r="O66" s="4254"/>
      <c r="P66" s="4257"/>
    </row>
    <row r="67" spans="1:16" x14ac:dyDescent="0.2">
      <c r="A67" s="4258" t="s">
        <v>28</v>
      </c>
      <c r="B67" s="4259"/>
      <c r="C67" s="4259"/>
      <c r="D67" s="4260"/>
      <c r="E67" s="4261"/>
      <c r="F67" s="4259"/>
      <c r="G67" s="4259"/>
      <c r="H67" s="4261"/>
      <c r="I67" s="4260"/>
      <c r="J67" s="4262"/>
      <c r="K67" s="4259"/>
      <c r="L67" s="4259"/>
      <c r="M67" s="4259"/>
      <c r="N67" s="4259"/>
      <c r="O67" s="4259"/>
      <c r="P67" s="4263"/>
    </row>
    <row r="68" spans="1:16" x14ac:dyDescent="0.2">
      <c r="A68" s="4264"/>
      <c r="B68" s="4265"/>
      <c r="C68" s="4265"/>
      <c r="D68" s="4265"/>
      <c r="E68" s="4265"/>
      <c r="F68" s="4265"/>
      <c r="G68" s="4265"/>
      <c r="H68" s="4265"/>
      <c r="I68" s="4265"/>
      <c r="J68" s="4265"/>
      <c r="K68" s="4265"/>
      <c r="L68" s="4266"/>
      <c r="M68" s="4266"/>
      <c r="N68" s="4266"/>
      <c r="O68" s="4266"/>
      <c r="P68" s="4267"/>
    </row>
    <row r="69" spans="1:16" x14ac:dyDescent="0.2">
      <c r="A69" s="4268"/>
      <c r="B69" s="4269"/>
      <c r="C69" s="4269"/>
      <c r="D69" s="4270"/>
      <c r="E69" s="4271"/>
      <c r="F69" s="4269"/>
      <c r="G69" s="4269"/>
      <c r="H69" s="4271"/>
      <c r="I69" s="4270"/>
      <c r="J69" s="4272"/>
      <c r="K69" s="4269"/>
      <c r="L69" s="4269"/>
      <c r="M69" s="4269"/>
      <c r="N69" s="4269"/>
      <c r="O69" s="4269"/>
      <c r="P69" s="4273"/>
    </row>
    <row r="70" spans="1:16" x14ac:dyDescent="0.2">
      <c r="A70" s="4274"/>
      <c r="B70" s="4275"/>
      <c r="C70" s="4275"/>
      <c r="D70" s="4276"/>
      <c r="E70" s="4277"/>
      <c r="F70" s="4275"/>
      <c r="G70" s="4275"/>
      <c r="H70" s="4277"/>
      <c r="I70" s="4276"/>
      <c r="J70" s="4275"/>
      <c r="K70" s="4275"/>
      <c r="L70" s="4275"/>
      <c r="M70" s="4275"/>
      <c r="N70" s="4275"/>
      <c r="O70" s="4275"/>
      <c r="P70" s="4278"/>
    </row>
    <row r="71" spans="1:16" x14ac:dyDescent="0.2">
      <c r="A71" s="4279"/>
      <c r="B71" s="4280"/>
      <c r="C71" s="4280"/>
      <c r="D71" s="4281"/>
      <c r="E71" s="4282"/>
      <c r="F71" s="4280"/>
      <c r="G71" s="4280"/>
      <c r="H71" s="4282"/>
      <c r="I71" s="4281"/>
      <c r="J71" s="4280"/>
      <c r="K71" s="4280"/>
      <c r="L71" s="4280"/>
      <c r="M71" s="4280"/>
      <c r="N71" s="4280"/>
      <c r="O71" s="4280"/>
      <c r="P71" s="4283"/>
    </row>
    <row r="72" spans="1:16" x14ac:dyDescent="0.2">
      <c r="A72" s="4284"/>
      <c r="B72" s="4285"/>
      <c r="C72" s="4285"/>
      <c r="D72" s="4286"/>
      <c r="E72" s="4287"/>
      <c r="F72" s="4285"/>
      <c r="G72" s="4285"/>
      <c r="H72" s="4287"/>
      <c r="I72" s="4286"/>
      <c r="J72" s="4285"/>
      <c r="K72" s="4285"/>
      <c r="L72" s="4285"/>
      <c r="M72" s="4285" t="s">
        <v>29</v>
      </c>
      <c r="N72" s="4285"/>
      <c r="O72" s="4285"/>
      <c r="P72" s="4288"/>
    </row>
    <row r="73" spans="1:16" x14ac:dyDescent="0.2">
      <c r="A73" s="4289"/>
      <c r="B73" s="4290"/>
      <c r="C73" s="4290"/>
      <c r="D73" s="4291"/>
      <c r="E73" s="4292"/>
      <c r="F73" s="4290"/>
      <c r="G73" s="4290"/>
      <c r="H73" s="4292"/>
      <c r="I73" s="4291"/>
      <c r="J73" s="4290"/>
      <c r="K73" s="4290"/>
      <c r="L73" s="4290"/>
      <c r="M73" s="4290" t="s">
        <v>30</v>
      </c>
      <c r="N73" s="4290"/>
      <c r="O73" s="4290"/>
      <c r="P73" s="4293"/>
    </row>
    <row r="74" spans="1:16" ht="15.75" x14ac:dyDescent="0.25">
      <c r="E74" s="4294"/>
      <c r="H74" s="4294"/>
    </row>
    <row r="75" spans="1:16" ht="15.75" x14ac:dyDescent="0.25">
      <c r="C75" s="4295"/>
      <c r="E75" s="4296"/>
      <c r="H75" s="4296"/>
    </row>
    <row r="76" spans="1:16" ht="15.75" x14ac:dyDescent="0.25">
      <c r="E76" s="4297"/>
      <c r="H76" s="4297"/>
    </row>
    <row r="77" spans="1:16" ht="15.75" x14ac:dyDescent="0.25">
      <c r="E77" s="4298"/>
      <c r="H77" s="4298"/>
    </row>
    <row r="78" spans="1:16" ht="15.75" x14ac:dyDescent="0.25">
      <c r="E78" s="4299"/>
      <c r="H78" s="4299"/>
    </row>
    <row r="79" spans="1:16" ht="15.75" x14ac:dyDescent="0.25">
      <c r="E79" s="4300"/>
      <c r="H79" s="4300"/>
    </row>
    <row r="80" spans="1:16" ht="15.75" x14ac:dyDescent="0.25">
      <c r="E80" s="4301"/>
      <c r="H80" s="4301"/>
    </row>
    <row r="81" spans="5:13" ht="15.75" x14ac:dyDescent="0.25">
      <c r="E81" s="4302"/>
      <c r="H81" s="4302"/>
    </row>
    <row r="82" spans="5:13" ht="15.75" x14ac:dyDescent="0.25">
      <c r="E82" s="4303"/>
      <c r="H82" s="4303"/>
    </row>
    <row r="83" spans="5:13" ht="15.75" x14ac:dyDescent="0.25">
      <c r="E83" s="4304"/>
      <c r="H83" s="4304"/>
    </row>
    <row r="84" spans="5:13" ht="15.75" x14ac:dyDescent="0.25">
      <c r="E84" s="4305"/>
      <c r="H84" s="4305"/>
    </row>
    <row r="85" spans="5:13" ht="15.75" x14ac:dyDescent="0.25">
      <c r="E85" s="4306"/>
      <c r="H85" s="4306"/>
    </row>
    <row r="86" spans="5:13" ht="15.75" x14ac:dyDescent="0.25">
      <c r="E86" s="4307"/>
      <c r="H86" s="4307"/>
    </row>
    <row r="87" spans="5:13" ht="15.75" x14ac:dyDescent="0.25">
      <c r="E87" s="4308"/>
      <c r="H87" s="4308"/>
    </row>
    <row r="88" spans="5:13" ht="15.75" x14ac:dyDescent="0.25">
      <c r="E88" s="4309"/>
      <c r="H88" s="4309"/>
    </row>
    <row r="89" spans="5:13" ht="15.75" x14ac:dyDescent="0.25">
      <c r="E89" s="4310"/>
      <c r="H89" s="4310"/>
    </row>
    <row r="90" spans="5:13" ht="15.75" x14ac:dyDescent="0.25">
      <c r="E90" s="4311"/>
      <c r="H90" s="4311"/>
    </row>
    <row r="91" spans="5:13" ht="15.75" x14ac:dyDescent="0.25">
      <c r="E91" s="4312"/>
      <c r="H91" s="4312"/>
    </row>
    <row r="92" spans="5:13" ht="15.75" x14ac:dyDescent="0.25">
      <c r="E92" s="4313"/>
      <c r="H92" s="4313"/>
    </row>
    <row r="93" spans="5:13" ht="15.75" x14ac:dyDescent="0.25">
      <c r="E93" s="4314"/>
      <c r="H93" s="4314"/>
    </row>
    <row r="94" spans="5:13" ht="15.75" x14ac:dyDescent="0.25">
      <c r="E94" s="4315"/>
      <c r="H94" s="4315"/>
    </row>
    <row r="95" spans="5:13" ht="15.75" x14ac:dyDescent="0.25">
      <c r="E95" s="4316"/>
      <c r="H95" s="4316"/>
    </row>
    <row r="96" spans="5:13" ht="15.75" x14ac:dyDescent="0.25">
      <c r="E96" s="4317"/>
      <c r="H96" s="4317"/>
      <c r="M96" s="4318" t="s">
        <v>8</v>
      </c>
    </row>
    <row r="97" spans="5:14" ht="15.75" x14ac:dyDescent="0.25">
      <c r="E97" s="4319"/>
      <c r="H97" s="4319"/>
    </row>
    <row r="98" spans="5:14" ht="15.75" x14ac:dyDescent="0.25">
      <c r="E98" s="4320"/>
      <c r="H98" s="4320"/>
    </row>
    <row r="99" spans="5:14" ht="15.75" x14ac:dyDescent="0.25">
      <c r="E99" s="4321"/>
      <c r="H99" s="4321"/>
    </row>
    <row r="101" spans="5:14" x14ac:dyDescent="0.2">
      <c r="N101" s="4322"/>
    </row>
    <row r="126" spans="4:4" x14ac:dyDescent="0.2">
      <c r="D126" s="4323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4324"/>
      <c r="B1" s="4325"/>
      <c r="C1" s="4325"/>
      <c r="D1" s="4326"/>
      <c r="E1" s="4325"/>
      <c r="F1" s="4325"/>
      <c r="G1" s="4325"/>
      <c r="H1" s="4325"/>
      <c r="I1" s="4326"/>
      <c r="J1" s="4325"/>
      <c r="K1" s="4325"/>
      <c r="L1" s="4325"/>
      <c r="M1" s="4325"/>
      <c r="N1" s="4325"/>
      <c r="O1" s="4325"/>
      <c r="P1" s="4327"/>
    </row>
    <row r="2" spans="1:16" ht="12.75" customHeight="1" x14ac:dyDescent="0.2">
      <c r="A2" s="4328" t="s">
        <v>0</v>
      </c>
      <c r="B2" s="4329"/>
      <c r="C2" s="4329"/>
      <c r="D2" s="4329"/>
      <c r="E2" s="4329"/>
      <c r="F2" s="4329"/>
      <c r="G2" s="4329"/>
      <c r="H2" s="4329"/>
      <c r="I2" s="4329"/>
      <c r="J2" s="4329"/>
      <c r="K2" s="4329"/>
      <c r="L2" s="4329"/>
      <c r="M2" s="4329"/>
      <c r="N2" s="4329"/>
      <c r="O2" s="4329"/>
      <c r="P2" s="4330"/>
    </row>
    <row r="3" spans="1:16" ht="12.75" customHeight="1" x14ac:dyDescent="0.2">
      <c r="A3" s="4331"/>
      <c r="B3" s="4332"/>
      <c r="C3" s="4332"/>
      <c r="D3" s="4332"/>
      <c r="E3" s="4332"/>
      <c r="F3" s="4332"/>
      <c r="G3" s="4332"/>
      <c r="H3" s="4332"/>
      <c r="I3" s="4332"/>
      <c r="J3" s="4332"/>
      <c r="K3" s="4332"/>
      <c r="L3" s="4332"/>
      <c r="M3" s="4332"/>
      <c r="N3" s="4332"/>
      <c r="O3" s="4332"/>
      <c r="P3" s="4333"/>
    </row>
    <row r="4" spans="1:16" ht="12.75" customHeight="1" x14ac:dyDescent="0.2">
      <c r="A4" s="4334" t="s">
        <v>52</v>
      </c>
      <c r="B4" s="4335"/>
      <c r="C4" s="4335"/>
      <c r="D4" s="4335"/>
      <c r="E4" s="4335"/>
      <c r="F4" s="4335"/>
      <c r="G4" s="4335"/>
      <c r="H4" s="4335"/>
      <c r="I4" s="4335"/>
      <c r="J4" s="4336"/>
      <c r="K4" s="4337"/>
      <c r="L4" s="4337"/>
      <c r="M4" s="4337"/>
      <c r="N4" s="4337"/>
      <c r="O4" s="4337"/>
      <c r="P4" s="4338"/>
    </row>
    <row r="5" spans="1:16" ht="12.75" customHeight="1" x14ac:dyDescent="0.2">
      <c r="A5" s="4339"/>
      <c r="B5" s="4340"/>
      <c r="C5" s="4340"/>
      <c r="D5" s="4341"/>
      <c r="E5" s="4340"/>
      <c r="F5" s="4340"/>
      <c r="G5" s="4340"/>
      <c r="H5" s="4340"/>
      <c r="I5" s="4341"/>
      <c r="J5" s="4340"/>
      <c r="K5" s="4340"/>
      <c r="L5" s="4340"/>
      <c r="M5" s="4340"/>
      <c r="N5" s="4340"/>
      <c r="O5" s="4340"/>
      <c r="P5" s="4342"/>
    </row>
    <row r="6" spans="1:16" ht="12.75" customHeight="1" x14ac:dyDescent="0.2">
      <c r="A6" s="4343" t="s">
        <v>2</v>
      </c>
      <c r="B6" s="4344"/>
      <c r="C6" s="4344"/>
      <c r="D6" s="4345"/>
      <c r="E6" s="4344"/>
      <c r="F6" s="4344"/>
      <c r="G6" s="4344"/>
      <c r="H6" s="4344"/>
      <c r="I6" s="4345"/>
      <c r="J6" s="4344"/>
      <c r="K6" s="4344"/>
      <c r="L6" s="4344"/>
      <c r="M6" s="4344"/>
      <c r="N6" s="4344"/>
      <c r="O6" s="4344"/>
      <c r="P6" s="4346"/>
    </row>
    <row r="7" spans="1:16" ht="12.75" customHeight="1" x14ac:dyDescent="0.2">
      <c r="A7" s="4347" t="s">
        <v>3</v>
      </c>
      <c r="B7" s="4348"/>
      <c r="C7" s="4348"/>
      <c r="D7" s="4349"/>
      <c r="E7" s="4348"/>
      <c r="F7" s="4348"/>
      <c r="G7" s="4348"/>
      <c r="H7" s="4348"/>
      <c r="I7" s="4349"/>
      <c r="J7" s="4348"/>
      <c r="K7" s="4348"/>
      <c r="L7" s="4348"/>
      <c r="M7" s="4348"/>
      <c r="N7" s="4348"/>
      <c r="O7" s="4348"/>
      <c r="P7" s="4350"/>
    </row>
    <row r="8" spans="1:16" ht="12.75" customHeight="1" x14ac:dyDescent="0.2">
      <c r="A8" s="4351" t="s">
        <v>4</v>
      </c>
      <c r="B8" s="4352"/>
      <c r="C8" s="4352"/>
      <c r="D8" s="4353"/>
      <c r="E8" s="4352"/>
      <c r="F8" s="4352"/>
      <c r="G8" s="4352"/>
      <c r="H8" s="4352"/>
      <c r="I8" s="4353"/>
      <c r="J8" s="4352"/>
      <c r="K8" s="4352"/>
      <c r="L8" s="4352"/>
      <c r="M8" s="4352"/>
      <c r="N8" s="4352"/>
      <c r="O8" s="4352"/>
      <c r="P8" s="4354"/>
    </row>
    <row r="9" spans="1:16" ht="12.75" customHeight="1" x14ac:dyDescent="0.2">
      <c r="A9" s="4355" t="s">
        <v>5</v>
      </c>
      <c r="B9" s="4356"/>
      <c r="C9" s="4356"/>
      <c r="D9" s="4357"/>
      <c r="E9" s="4356"/>
      <c r="F9" s="4356"/>
      <c r="G9" s="4356"/>
      <c r="H9" s="4356"/>
      <c r="I9" s="4357"/>
      <c r="J9" s="4356"/>
      <c r="K9" s="4356"/>
      <c r="L9" s="4356"/>
      <c r="M9" s="4356"/>
      <c r="N9" s="4356"/>
      <c r="O9" s="4356"/>
      <c r="P9" s="4358"/>
    </row>
    <row r="10" spans="1:16" ht="12.75" customHeight="1" x14ac:dyDescent="0.2">
      <c r="A10" s="4359" t="s">
        <v>6</v>
      </c>
      <c r="B10" s="4360"/>
      <c r="C10" s="4360"/>
      <c r="D10" s="4361"/>
      <c r="E10" s="4360"/>
      <c r="F10" s="4360"/>
      <c r="G10" s="4360"/>
      <c r="H10" s="4360"/>
      <c r="I10" s="4361"/>
      <c r="J10" s="4360"/>
      <c r="K10" s="4360"/>
      <c r="L10" s="4360"/>
      <c r="M10" s="4360"/>
      <c r="N10" s="4360"/>
      <c r="O10" s="4360"/>
      <c r="P10" s="4362"/>
    </row>
    <row r="11" spans="1:16" ht="12.75" customHeight="1" x14ac:dyDescent="0.2">
      <c r="A11" s="4363"/>
      <c r="B11" s="4364"/>
      <c r="C11" s="4364"/>
      <c r="D11" s="4365"/>
      <c r="E11" s="4364"/>
      <c r="F11" s="4364"/>
      <c r="G11" s="4366"/>
      <c r="H11" s="4364"/>
      <c r="I11" s="4365"/>
      <c r="J11" s="4364"/>
      <c r="K11" s="4364"/>
      <c r="L11" s="4364"/>
      <c r="M11" s="4364"/>
      <c r="N11" s="4364"/>
      <c r="O11" s="4364"/>
      <c r="P11" s="4367"/>
    </row>
    <row r="12" spans="1:16" ht="12.75" customHeight="1" x14ac:dyDescent="0.2">
      <c r="A12" s="4368" t="s">
        <v>53</v>
      </c>
      <c r="B12" s="4369"/>
      <c r="C12" s="4369"/>
      <c r="D12" s="4370"/>
      <c r="E12" s="4369" t="s">
        <v>8</v>
      </c>
      <c r="F12" s="4369"/>
      <c r="G12" s="4369"/>
      <c r="H12" s="4369"/>
      <c r="I12" s="4370"/>
      <c r="J12" s="4369"/>
      <c r="K12" s="4369"/>
      <c r="L12" s="4369"/>
      <c r="M12" s="4369"/>
      <c r="N12" s="4371" t="s">
        <v>54</v>
      </c>
      <c r="O12" s="4369"/>
      <c r="P12" s="4372"/>
    </row>
    <row r="13" spans="1:16" ht="12.75" customHeight="1" x14ac:dyDescent="0.2">
      <c r="A13" s="4373"/>
      <c r="B13" s="4374"/>
      <c r="C13" s="4374"/>
      <c r="D13" s="4375"/>
      <c r="E13" s="4374"/>
      <c r="F13" s="4374"/>
      <c r="G13" s="4374"/>
      <c r="H13" s="4374"/>
      <c r="I13" s="4375"/>
      <c r="J13" s="4374"/>
      <c r="K13" s="4374"/>
      <c r="L13" s="4374"/>
      <c r="M13" s="4374"/>
      <c r="N13" s="4374"/>
      <c r="O13" s="4374"/>
      <c r="P13" s="4376"/>
    </row>
    <row r="14" spans="1:16" ht="12.75" customHeight="1" x14ac:dyDescent="0.2">
      <c r="A14" s="4377" t="s">
        <v>10</v>
      </c>
      <c r="B14" s="4378"/>
      <c r="C14" s="4378"/>
      <c r="D14" s="4379"/>
      <c r="E14" s="4378"/>
      <c r="F14" s="4378"/>
      <c r="G14" s="4378"/>
      <c r="H14" s="4378"/>
      <c r="I14" s="4379"/>
      <c r="J14" s="4378"/>
      <c r="K14" s="4378"/>
      <c r="L14" s="4378"/>
      <c r="M14" s="4378"/>
      <c r="N14" s="4380"/>
      <c r="O14" s="4381"/>
      <c r="P14" s="4382"/>
    </row>
    <row r="15" spans="1:16" ht="12.75" customHeight="1" x14ac:dyDescent="0.2">
      <c r="A15" s="4383"/>
      <c r="B15" s="4384"/>
      <c r="C15" s="4384"/>
      <c r="D15" s="4385"/>
      <c r="E15" s="4384"/>
      <c r="F15" s="4384"/>
      <c r="G15" s="4384"/>
      <c r="H15" s="4384"/>
      <c r="I15" s="4385"/>
      <c r="J15" s="4384"/>
      <c r="K15" s="4384"/>
      <c r="L15" s="4384"/>
      <c r="M15" s="4384"/>
      <c r="N15" s="4386" t="s">
        <v>11</v>
      </c>
      <c r="O15" s="4387" t="s">
        <v>12</v>
      </c>
      <c r="P15" s="4388"/>
    </row>
    <row r="16" spans="1:16" ht="12.75" customHeight="1" x14ac:dyDescent="0.2">
      <c r="A16" s="4389" t="s">
        <v>13</v>
      </c>
      <c r="B16" s="4390"/>
      <c r="C16" s="4390"/>
      <c r="D16" s="4391"/>
      <c r="E16" s="4390"/>
      <c r="F16" s="4390"/>
      <c r="G16" s="4390"/>
      <c r="H16" s="4390"/>
      <c r="I16" s="4391"/>
      <c r="J16" s="4390"/>
      <c r="K16" s="4390"/>
      <c r="L16" s="4390"/>
      <c r="M16" s="4390"/>
      <c r="N16" s="4392"/>
      <c r="O16" s="4393"/>
      <c r="P16" s="4393"/>
    </row>
    <row r="17" spans="1:47" ht="12.75" customHeight="1" x14ac:dyDescent="0.2">
      <c r="A17" s="4394" t="s">
        <v>14</v>
      </c>
      <c r="B17" s="4395"/>
      <c r="C17" s="4395"/>
      <c r="D17" s="4396"/>
      <c r="E17" s="4395"/>
      <c r="F17" s="4395"/>
      <c r="G17" s="4395"/>
      <c r="H17" s="4395"/>
      <c r="I17" s="4396"/>
      <c r="J17" s="4395"/>
      <c r="K17" s="4395"/>
      <c r="L17" s="4395"/>
      <c r="M17" s="4395"/>
      <c r="N17" s="4397" t="s">
        <v>15</v>
      </c>
      <c r="O17" s="4398" t="s">
        <v>16</v>
      </c>
      <c r="P17" s="4399"/>
    </row>
    <row r="18" spans="1:47" ht="12.75" customHeight="1" x14ac:dyDescent="0.2">
      <c r="A18" s="4400"/>
      <c r="B18" s="4401"/>
      <c r="C18" s="4401"/>
      <c r="D18" s="4402"/>
      <c r="E18" s="4401"/>
      <c r="F18" s="4401"/>
      <c r="G18" s="4401"/>
      <c r="H18" s="4401"/>
      <c r="I18" s="4402"/>
      <c r="J18" s="4401"/>
      <c r="K18" s="4401"/>
      <c r="L18" s="4401"/>
      <c r="M18" s="4401"/>
      <c r="N18" s="4403"/>
      <c r="O18" s="4404"/>
      <c r="P18" s="4405" t="s">
        <v>8</v>
      </c>
    </row>
    <row r="19" spans="1:47" ht="12.75" customHeight="1" x14ac:dyDescent="0.2">
      <c r="A19" s="4406"/>
      <c r="B19" s="4407"/>
      <c r="C19" s="4407"/>
      <c r="D19" s="4408"/>
      <c r="E19" s="4407"/>
      <c r="F19" s="4407"/>
      <c r="G19" s="4407"/>
      <c r="H19" s="4407"/>
      <c r="I19" s="4408"/>
      <c r="J19" s="4407"/>
      <c r="K19" s="4409"/>
      <c r="L19" s="4407" t="s">
        <v>17</v>
      </c>
      <c r="M19" s="4407"/>
      <c r="N19" s="4410"/>
      <c r="O19" s="4411"/>
      <c r="P19" s="4412"/>
      <c r="AU19" s="4413"/>
    </row>
    <row r="20" spans="1:47" ht="12.75" customHeight="1" x14ac:dyDescent="0.2">
      <c r="A20" s="4414"/>
      <c r="B20" s="4415"/>
      <c r="C20" s="4415"/>
      <c r="D20" s="4416"/>
      <c r="E20" s="4415"/>
      <c r="F20" s="4415"/>
      <c r="G20" s="4415"/>
      <c r="H20" s="4415"/>
      <c r="I20" s="4416"/>
      <c r="J20" s="4415"/>
      <c r="K20" s="4415"/>
      <c r="L20" s="4415"/>
      <c r="M20" s="4415"/>
      <c r="N20" s="4417"/>
      <c r="O20" s="4418"/>
      <c r="P20" s="4419"/>
    </row>
    <row r="21" spans="1:47" ht="12.75" customHeight="1" x14ac:dyDescent="0.2">
      <c r="A21" s="4420"/>
      <c r="B21" s="4421"/>
      <c r="C21" s="4422"/>
      <c r="D21" s="4422"/>
      <c r="E21" s="4421"/>
      <c r="F21" s="4421"/>
      <c r="G21" s="4421"/>
      <c r="H21" s="4421" t="s">
        <v>8</v>
      </c>
      <c r="I21" s="4423"/>
      <c r="J21" s="4421"/>
      <c r="K21" s="4421"/>
      <c r="L21" s="4421"/>
      <c r="M21" s="4421"/>
      <c r="N21" s="4424"/>
      <c r="O21" s="4425"/>
      <c r="P21" s="4426"/>
    </row>
    <row r="22" spans="1:47" ht="12.75" customHeight="1" x14ac:dyDescent="0.2">
      <c r="A22" s="4427"/>
      <c r="B22" s="4428"/>
      <c r="C22" s="4428"/>
      <c r="D22" s="4429"/>
      <c r="E22" s="4428"/>
      <c r="F22" s="4428"/>
      <c r="G22" s="4428"/>
      <c r="H22" s="4428"/>
      <c r="I22" s="4429"/>
      <c r="J22" s="4428"/>
      <c r="K22" s="4428"/>
      <c r="L22" s="4428"/>
      <c r="M22" s="4428"/>
      <c r="N22" s="4428"/>
      <c r="O22" s="4428"/>
      <c r="P22" s="4430"/>
    </row>
    <row r="23" spans="1:47" ht="12.75" customHeight="1" x14ac:dyDescent="0.2">
      <c r="A23" s="4431" t="s">
        <v>18</v>
      </c>
      <c r="B23" s="4432"/>
      <c r="C23" s="4432"/>
      <c r="D23" s="4433"/>
      <c r="E23" s="4434" t="s">
        <v>19</v>
      </c>
      <c r="F23" s="4434"/>
      <c r="G23" s="4434"/>
      <c r="H23" s="4434"/>
      <c r="I23" s="4434"/>
      <c r="J23" s="4434"/>
      <c r="K23" s="4434"/>
      <c r="L23" s="4434"/>
      <c r="M23" s="4432"/>
      <c r="N23" s="4432"/>
      <c r="O23" s="4432"/>
      <c r="P23" s="4435"/>
    </row>
    <row r="24" spans="1:47" x14ac:dyDescent="0.25">
      <c r="A24" s="4436"/>
      <c r="B24" s="4437"/>
      <c r="C24" s="4437"/>
      <c r="D24" s="4438"/>
      <c r="E24" s="4439" t="s">
        <v>20</v>
      </c>
      <c r="F24" s="4439"/>
      <c r="G24" s="4439"/>
      <c r="H24" s="4439"/>
      <c r="I24" s="4439"/>
      <c r="J24" s="4439"/>
      <c r="K24" s="4439"/>
      <c r="L24" s="4439"/>
      <c r="M24" s="4437"/>
      <c r="N24" s="4437"/>
      <c r="O24" s="4437"/>
      <c r="P24" s="4440"/>
    </row>
    <row r="25" spans="1:47" ht="12.75" customHeight="1" x14ac:dyDescent="0.2">
      <c r="A25" s="4441"/>
      <c r="B25" s="4442" t="s">
        <v>21</v>
      </c>
      <c r="C25" s="4443"/>
      <c r="D25" s="4443"/>
      <c r="E25" s="4443"/>
      <c r="F25" s="4443"/>
      <c r="G25" s="4443"/>
      <c r="H25" s="4443"/>
      <c r="I25" s="4443"/>
      <c r="J25" s="4443"/>
      <c r="K25" s="4443"/>
      <c r="L25" s="4443"/>
      <c r="M25" s="4443"/>
      <c r="N25" s="4443"/>
      <c r="O25" s="4444"/>
      <c r="P25" s="4445"/>
    </row>
    <row r="26" spans="1:47" ht="12.75" customHeight="1" x14ac:dyDescent="0.2">
      <c r="A26" s="4446" t="s">
        <v>22</v>
      </c>
      <c r="B26" s="4447" t="s">
        <v>23</v>
      </c>
      <c r="C26" s="4447"/>
      <c r="D26" s="4446" t="s">
        <v>24</v>
      </c>
      <c r="E26" s="4446" t="s">
        <v>25</v>
      </c>
      <c r="F26" s="4446" t="s">
        <v>22</v>
      </c>
      <c r="G26" s="4447" t="s">
        <v>23</v>
      </c>
      <c r="H26" s="4447"/>
      <c r="I26" s="4446" t="s">
        <v>24</v>
      </c>
      <c r="J26" s="4446" t="s">
        <v>25</v>
      </c>
      <c r="K26" s="4446" t="s">
        <v>22</v>
      </c>
      <c r="L26" s="4447" t="s">
        <v>23</v>
      </c>
      <c r="M26" s="4447"/>
      <c r="N26" s="4448" t="s">
        <v>24</v>
      </c>
      <c r="O26" s="4446" t="s">
        <v>25</v>
      </c>
      <c r="P26" s="4449"/>
    </row>
    <row r="27" spans="1:47" ht="12.75" customHeight="1" x14ac:dyDescent="0.2">
      <c r="A27" s="4450"/>
      <c r="B27" s="4451" t="s">
        <v>26</v>
      </c>
      <c r="C27" s="4451" t="s">
        <v>2</v>
      </c>
      <c r="D27" s="4450"/>
      <c r="E27" s="4450"/>
      <c r="F27" s="4450"/>
      <c r="G27" s="4451" t="s">
        <v>26</v>
      </c>
      <c r="H27" s="4451" t="s">
        <v>2</v>
      </c>
      <c r="I27" s="4450"/>
      <c r="J27" s="4450"/>
      <c r="K27" s="4450"/>
      <c r="L27" s="4451" t="s">
        <v>26</v>
      </c>
      <c r="M27" s="4451" t="s">
        <v>2</v>
      </c>
      <c r="N27" s="4452"/>
      <c r="O27" s="4450"/>
      <c r="P27" s="4453"/>
    </row>
    <row r="28" spans="1:47" ht="12.75" customHeight="1" x14ac:dyDescent="0.2">
      <c r="A28" s="4454">
        <v>1</v>
      </c>
      <c r="B28" s="4455">
        <v>0</v>
      </c>
      <c r="C28" s="4456">
        <v>0.15</v>
      </c>
      <c r="D28" s="4457">
        <v>16000</v>
      </c>
      <c r="E28" s="4458">
        <f t="shared" ref="E28:E59" si="0">D28*(100-2.41)/100</f>
        <v>15614.4</v>
      </c>
      <c r="F28" s="4459">
        <v>33</v>
      </c>
      <c r="G28" s="4460">
        <v>8</v>
      </c>
      <c r="H28" s="4460">
        <v>8.15</v>
      </c>
      <c r="I28" s="4457">
        <v>16000</v>
      </c>
      <c r="J28" s="4458">
        <f t="shared" ref="J28:J59" si="1">I28*(100-2.41)/100</f>
        <v>15614.4</v>
      </c>
      <c r="K28" s="4459">
        <v>65</v>
      </c>
      <c r="L28" s="4460">
        <v>16</v>
      </c>
      <c r="M28" s="4460">
        <v>16.149999999999999</v>
      </c>
      <c r="N28" s="4457">
        <v>16000</v>
      </c>
      <c r="O28" s="4458">
        <f t="shared" ref="O28:O59" si="2">N28*(100-2.41)/100</f>
        <v>15614.4</v>
      </c>
      <c r="P28" s="4461"/>
    </row>
    <row r="29" spans="1:47" ht="12.75" customHeight="1" x14ac:dyDescent="0.2">
      <c r="A29" s="4462">
        <v>2</v>
      </c>
      <c r="B29" s="4462">
        <v>0.15</v>
      </c>
      <c r="C29" s="4463">
        <v>0.3</v>
      </c>
      <c r="D29" s="4464">
        <v>16000</v>
      </c>
      <c r="E29" s="4465">
        <f t="shared" si="0"/>
        <v>15614.4</v>
      </c>
      <c r="F29" s="4466">
        <v>34</v>
      </c>
      <c r="G29" s="4467">
        <v>8.15</v>
      </c>
      <c r="H29" s="4467">
        <v>8.3000000000000007</v>
      </c>
      <c r="I29" s="4464">
        <v>16000</v>
      </c>
      <c r="J29" s="4465">
        <f t="shared" si="1"/>
        <v>15614.4</v>
      </c>
      <c r="K29" s="4466">
        <v>66</v>
      </c>
      <c r="L29" s="4467">
        <v>16.149999999999999</v>
      </c>
      <c r="M29" s="4467">
        <v>16.3</v>
      </c>
      <c r="N29" s="4464">
        <v>16000</v>
      </c>
      <c r="O29" s="4465">
        <f t="shared" si="2"/>
        <v>15614.4</v>
      </c>
      <c r="P29" s="4468"/>
    </row>
    <row r="30" spans="1:47" ht="12.75" customHeight="1" x14ac:dyDescent="0.2">
      <c r="A30" s="4469">
        <v>3</v>
      </c>
      <c r="B30" s="4470">
        <v>0.3</v>
      </c>
      <c r="C30" s="4471">
        <v>0.45</v>
      </c>
      <c r="D30" s="4472">
        <v>16000</v>
      </c>
      <c r="E30" s="4473">
        <f t="shared" si="0"/>
        <v>15614.4</v>
      </c>
      <c r="F30" s="4474">
        <v>35</v>
      </c>
      <c r="G30" s="4475">
        <v>8.3000000000000007</v>
      </c>
      <c r="H30" s="4475">
        <v>8.4499999999999993</v>
      </c>
      <c r="I30" s="4472">
        <v>16000</v>
      </c>
      <c r="J30" s="4473">
        <f t="shared" si="1"/>
        <v>15614.4</v>
      </c>
      <c r="K30" s="4474">
        <v>67</v>
      </c>
      <c r="L30" s="4475">
        <v>16.3</v>
      </c>
      <c r="M30" s="4475">
        <v>16.45</v>
      </c>
      <c r="N30" s="4472">
        <v>16000</v>
      </c>
      <c r="O30" s="4473">
        <f t="shared" si="2"/>
        <v>15614.4</v>
      </c>
      <c r="P30" s="4476"/>
      <c r="V30" s="4477"/>
    </row>
    <row r="31" spans="1:47" ht="12.75" customHeight="1" x14ac:dyDescent="0.2">
      <c r="A31" s="4478">
        <v>4</v>
      </c>
      <c r="B31" s="4478">
        <v>0.45</v>
      </c>
      <c r="C31" s="4479">
        <v>1</v>
      </c>
      <c r="D31" s="4480">
        <v>16000</v>
      </c>
      <c r="E31" s="4481">
        <f t="shared" si="0"/>
        <v>15614.4</v>
      </c>
      <c r="F31" s="4482">
        <v>36</v>
      </c>
      <c r="G31" s="4479">
        <v>8.4499999999999993</v>
      </c>
      <c r="H31" s="4479">
        <v>9</v>
      </c>
      <c r="I31" s="4480">
        <v>16000</v>
      </c>
      <c r="J31" s="4481">
        <f t="shared" si="1"/>
        <v>15614.4</v>
      </c>
      <c r="K31" s="4482">
        <v>68</v>
      </c>
      <c r="L31" s="4479">
        <v>16.45</v>
      </c>
      <c r="M31" s="4479">
        <v>17</v>
      </c>
      <c r="N31" s="4480">
        <v>16000</v>
      </c>
      <c r="O31" s="4481">
        <f t="shared" si="2"/>
        <v>15614.4</v>
      </c>
      <c r="P31" s="4483"/>
    </row>
    <row r="32" spans="1:47" ht="12.75" customHeight="1" x14ac:dyDescent="0.2">
      <c r="A32" s="4484">
        <v>5</v>
      </c>
      <c r="B32" s="4485">
        <v>1</v>
      </c>
      <c r="C32" s="4486">
        <v>1.1499999999999999</v>
      </c>
      <c r="D32" s="4487">
        <v>16000</v>
      </c>
      <c r="E32" s="4488">
        <f t="shared" si="0"/>
        <v>15614.4</v>
      </c>
      <c r="F32" s="4489">
        <v>37</v>
      </c>
      <c r="G32" s="4485">
        <v>9</v>
      </c>
      <c r="H32" s="4485">
        <v>9.15</v>
      </c>
      <c r="I32" s="4487">
        <v>16000</v>
      </c>
      <c r="J32" s="4488">
        <f t="shared" si="1"/>
        <v>15614.4</v>
      </c>
      <c r="K32" s="4489">
        <v>69</v>
      </c>
      <c r="L32" s="4485">
        <v>17</v>
      </c>
      <c r="M32" s="4485">
        <v>17.149999999999999</v>
      </c>
      <c r="N32" s="4487">
        <v>16000</v>
      </c>
      <c r="O32" s="4488">
        <f t="shared" si="2"/>
        <v>15614.4</v>
      </c>
      <c r="P32" s="4490"/>
      <c r="AQ32" s="4487"/>
    </row>
    <row r="33" spans="1:16" ht="12.75" customHeight="1" x14ac:dyDescent="0.2">
      <c r="A33" s="4491">
        <v>6</v>
      </c>
      <c r="B33" s="4492">
        <v>1.1499999999999999</v>
      </c>
      <c r="C33" s="4493">
        <v>1.3</v>
      </c>
      <c r="D33" s="4494">
        <v>16000</v>
      </c>
      <c r="E33" s="4495">
        <f t="shared" si="0"/>
        <v>15614.4</v>
      </c>
      <c r="F33" s="4496">
        <v>38</v>
      </c>
      <c r="G33" s="4493">
        <v>9.15</v>
      </c>
      <c r="H33" s="4493">
        <v>9.3000000000000007</v>
      </c>
      <c r="I33" s="4494">
        <v>16000</v>
      </c>
      <c r="J33" s="4495">
        <f t="shared" si="1"/>
        <v>15614.4</v>
      </c>
      <c r="K33" s="4496">
        <v>70</v>
      </c>
      <c r="L33" s="4493">
        <v>17.149999999999999</v>
      </c>
      <c r="M33" s="4493">
        <v>17.3</v>
      </c>
      <c r="N33" s="4494">
        <v>16000</v>
      </c>
      <c r="O33" s="4495">
        <f t="shared" si="2"/>
        <v>15614.4</v>
      </c>
      <c r="P33" s="4497"/>
    </row>
    <row r="34" spans="1:16" x14ac:dyDescent="0.2">
      <c r="A34" s="4498">
        <v>7</v>
      </c>
      <c r="B34" s="4499">
        <v>1.3</v>
      </c>
      <c r="C34" s="4500">
        <v>1.45</v>
      </c>
      <c r="D34" s="4501">
        <v>16000</v>
      </c>
      <c r="E34" s="4502">
        <f t="shared" si="0"/>
        <v>15614.4</v>
      </c>
      <c r="F34" s="4503">
        <v>39</v>
      </c>
      <c r="G34" s="4504">
        <v>9.3000000000000007</v>
      </c>
      <c r="H34" s="4504">
        <v>9.4499999999999993</v>
      </c>
      <c r="I34" s="4501">
        <v>16000</v>
      </c>
      <c r="J34" s="4502">
        <f t="shared" si="1"/>
        <v>15614.4</v>
      </c>
      <c r="K34" s="4503">
        <v>71</v>
      </c>
      <c r="L34" s="4504">
        <v>17.3</v>
      </c>
      <c r="M34" s="4504">
        <v>17.45</v>
      </c>
      <c r="N34" s="4501">
        <v>16000</v>
      </c>
      <c r="O34" s="4502">
        <f t="shared" si="2"/>
        <v>15614.4</v>
      </c>
      <c r="P34" s="4505"/>
    </row>
    <row r="35" spans="1:16" x14ac:dyDescent="0.2">
      <c r="A35" s="4506">
        <v>8</v>
      </c>
      <c r="B35" s="4506">
        <v>1.45</v>
      </c>
      <c r="C35" s="4507">
        <v>2</v>
      </c>
      <c r="D35" s="4508">
        <v>16000</v>
      </c>
      <c r="E35" s="4509">
        <f t="shared" si="0"/>
        <v>15614.4</v>
      </c>
      <c r="F35" s="4510">
        <v>40</v>
      </c>
      <c r="G35" s="4507">
        <v>9.4499999999999993</v>
      </c>
      <c r="H35" s="4507">
        <v>10</v>
      </c>
      <c r="I35" s="4508">
        <v>16000</v>
      </c>
      <c r="J35" s="4509">
        <f t="shared" si="1"/>
        <v>15614.4</v>
      </c>
      <c r="K35" s="4510">
        <v>72</v>
      </c>
      <c r="L35" s="4511">
        <v>17.45</v>
      </c>
      <c r="M35" s="4507">
        <v>18</v>
      </c>
      <c r="N35" s="4508">
        <v>16000</v>
      </c>
      <c r="O35" s="4509">
        <f t="shared" si="2"/>
        <v>15614.4</v>
      </c>
      <c r="P35" s="4512"/>
    </row>
    <row r="36" spans="1:16" x14ac:dyDescent="0.2">
      <c r="A36" s="4513">
        <v>9</v>
      </c>
      <c r="B36" s="4514">
        <v>2</v>
      </c>
      <c r="C36" s="4515">
        <v>2.15</v>
      </c>
      <c r="D36" s="4516">
        <v>16000</v>
      </c>
      <c r="E36" s="4517">
        <f t="shared" si="0"/>
        <v>15614.4</v>
      </c>
      <c r="F36" s="4518">
        <v>41</v>
      </c>
      <c r="G36" s="4519">
        <v>10</v>
      </c>
      <c r="H36" s="4520">
        <v>10.15</v>
      </c>
      <c r="I36" s="4516">
        <v>16000</v>
      </c>
      <c r="J36" s="4517">
        <f t="shared" si="1"/>
        <v>15614.4</v>
      </c>
      <c r="K36" s="4518">
        <v>73</v>
      </c>
      <c r="L36" s="4520">
        <v>18</v>
      </c>
      <c r="M36" s="4519">
        <v>18.149999999999999</v>
      </c>
      <c r="N36" s="4516">
        <v>16000</v>
      </c>
      <c r="O36" s="4517">
        <f t="shared" si="2"/>
        <v>15614.4</v>
      </c>
      <c r="P36" s="4521"/>
    </row>
    <row r="37" spans="1:16" x14ac:dyDescent="0.2">
      <c r="A37" s="4522">
        <v>10</v>
      </c>
      <c r="B37" s="4522">
        <v>2.15</v>
      </c>
      <c r="C37" s="4523">
        <v>2.2999999999999998</v>
      </c>
      <c r="D37" s="4524">
        <v>16000</v>
      </c>
      <c r="E37" s="4525">
        <f t="shared" si="0"/>
        <v>15614.4</v>
      </c>
      <c r="F37" s="4526">
        <v>42</v>
      </c>
      <c r="G37" s="4523">
        <v>10.15</v>
      </c>
      <c r="H37" s="4527">
        <v>10.3</v>
      </c>
      <c r="I37" s="4524">
        <v>16000</v>
      </c>
      <c r="J37" s="4525">
        <f t="shared" si="1"/>
        <v>15614.4</v>
      </c>
      <c r="K37" s="4526">
        <v>74</v>
      </c>
      <c r="L37" s="4527">
        <v>18.149999999999999</v>
      </c>
      <c r="M37" s="4523">
        <v>18.3</v>
      </c>
      <c r="N37" s="4524">
        <v>16000</v>
      </c>
      <c r="O37" s="4525">
        <f t="shared" si="2"/>
        <v>15614.4</v>
      </c>
      <c r="P37" s="4528"/>
    </row>
    <row r="38" spans="1:16" x14ac:dyDescent="0.2">
      <c r="A38" s="4529">
        <v>11</v>
      </c>
      <c r="B38" s="4530">
        <v>2.2999999999999998</v>
      </c>
      <c r="C38" s="4531">
        <v>2.4500000000000002</v>
      </c>
      <c r="D38" s="4532">
        <v>16000</v>
      </c>
      <c r="E38" s="4533">
        <f t="shared" si="0"/>
        <v>15614.4</v>
      </c>
      <c r="F38" s="4534">
        <v>43</v>
      </c>
      <c r="G38" s="4535">
        <v>10.3</v>
      </c>
      <c r="H38" s="4536">
        <v>10.45</v>
      </c>
      <c r="I38" s="4532">
        <v>16000</v>
      </c>
      <c r="J38" s="4533">
        <f t="shared" si="1"/>
        <v>15614.4</v>
      </c>
      <c r="K38" s="4534">
        <v>75</v>
      </c>
      <c r="L38" s="4536">
        <v>18.3</v>
      </c>
      <c r="M38" s="4535">
        <v>18.45</v>
      </c>
      <c r="N38" s="4532">
        <v>16000</v>
      </c>
      <c r="O38" s="4533">
        <f t="shared" si="2"/>
        <v>15614.4</v>
      </c>
      <c r="P38" s="4537"/>
    </row>
    <row r="39" spans="1:16" x14ac:dyDescent="0.2">
      <c r="A39" s="4538">
        <v>12</v>
      </c>
      <c r="B39" s="4538">
        <v>2.4500000000000002</v>
      </c>
      <c r="C39" s="4539">
        <v>3</v>
      </c>
      <c r="D39" s="4540">
        <v>16000</v>
      </c>
      <c r="E39" s="4541">
        <f t="shared" si="0"/>
        <v>15614.4</v>
      </c>
      <c r="F39" s="4542">
        <v>44</v>
      </c>
      <c r="G39" s="4539">
        <v>10.45</v>
      </c>
      <c r="H39" s="4543">
        <v>11</v>
      </c>
      <c r="I39" s="4540">
        <v>16000</v>
      </c>
      <c r="J39" s="4541">
        <f t="shared" si="1"/>
        <v>15614.4</v>
      </c>
      <c r="K39" s="4542">
        <v>76</v>
      </c>
      <c r="L39" s="4543">
        <v>18.45</v>
      </c>
      <c r="M39" s="4539">
        <v>19</v>
      </c>
      <c r="N39" s="4540">
        <v>16000</v>
      </c>
      <c r="O39" s="4541">
        <f t="shared" si="2"/>
        <v>15614.4</v>
      </c>
      <c r="P39" s="4544"/>
    </row>
    <row r="40" spans="1:16" x14ac:dyDescent="0.2">
      <c r="A40" s="4545">
        <v>13</v>
      </c>
      <c r="B40" s="4546">
        <v>3</v>
      </c>
      <c r="C40" s="4547">
        <v>3.15</v>
      </c>
      <c r="D40" s="4548">
        <v>16000</v>
      </c>
      <c r="E40" s="4549">
        <f t="shared" si="0"/>
        <v>15614.4</v>
      </c>
      <c r="F40" s="4550">
        <v>45</v>
      </c>
      <c r="G40" s="4551">
        <v>11</v>
      </c>
      <c r="H40" s="4552">
        <v>11.15</v>
      </c>
      <c r="I40" s="4548">
        <v>16000</v>
      </c>
      <c r="J40" s="4549">
        <f t="shared" si="1"/>
        <v>15614.4</v>
      </c>
      <c r="K40" s="4550">
        <v>77</v>
      </c>
      <c r="L40" s="4552">
        <v>19</v>
      </c>
      <c r="M40" s="4551">
        <v>19.149999999999999</v>
      </c>
      <c r="N40" s="4548">
        <v>16000</v>
      </c>
      <c r="O40" s="4549">
        <f t="shared" si="2"/>
        <v>15614.4</v>
      </c>
      <c r="P40" s="4553"/>
    </row>
    <row r="41" spans="1:16" x14ac:dyDescent="0.2">
      <c r="A41" s="4554">
        <v>14</v>
      </c>
      <c r="B41" s="4554">
        <v>3.15</v>
      </c>
      <c r="C41" s="4555">
        <v>3.3</v>
      </c>
      <c r="D41" s="4556">
        <v>16000</v>
      </c>
      <c r="E41" s="4557">
        <f t="shared" si="0"/>
        <v>15614.4</v>
      </c>
      <c r="F41" s="4558">
        <v>46</v>
      </c>
      <c r="G41" s="4559">
        <v>11.15</v>
      </c>
      <c r="H41" s="4555">
        <v>11.3</v>
      </c>
      <c r="I41" s="4556">
        <v>16000</v>
      </c>
      <c r="J41" s="4557">
        <f t="shared" si="1"/>
        <v>15614.4</v>
      </c>
      <c r="K41" s="4558">
        <v>78</v>
      </c>
      <c r="L41" s="4555">
        <v>19.149999999999999</v>
      </c>
      <c r="M41" s="4559">
        <v>19.3</v>
      </c>
      <c r="N41" s="4556">
        <v>16000</v>
      </c>
      <c r="O41" s="4557">
        <f t="shared" si="2"/>
        <v>15614.4</v>
      </c>
      <c r="P41" s="4560"/>
    </row>
    <row r="42" spans="1:16" x14ac:dyDescent="0.2">
      <c r="A42" s="4561">
        <v>15</v>
      </c>
      <c r="B42" s="4562">
        <v>3.3</v>
      </c>
      <c r="C42" s="4563">
        <v>3.45</v>
      </c>
      <c r="D42" s="4564">
        <v>16000</v>
      </c>
      <c r="E42" s="4565">
        <f t="shared" si="0"/>
        <v>15614.4</v>
      </c>
      <c r="F42" s="4566">
        <v>47</v>
      </c>
      <c r="G42" s="4567">
        <v>11.3</v>
      </c>
      <c r="H42" s="4568">
        <v>11.45</v>
      </c>
      <c r="I42" s="4564">
        <v>16000</v>
      </c>
      <c r="J42" s="4565">
        <f t="shared" si="1"/>
        <v>15614.4</v>
      </c>
      <c r="K42" s="4566">
        <v>79</v>
      </c>
      <c r="L42" s="4568">
        <v>19.3</v>
      </c>
      <c r="M42" s="4567">
        <v>19.45</v>
      </c>
      <c r="N42" s="4564">
        <v>16000</v>
      </c>
      <c r="O42" s="4565">
        <f t="shared" si="2"/>
        <v>15614.4</v>
      </c>
      <c r="P42" s="4569"/>
    </row>
    <row r="43" spans="1:16" x14ac:dyDescent="0.2">
      <c r="A43" s="4570">
        <v>16</v>
      </c>
      <c r="B43" s="4570">
        <v>3.45</v>
      </c>
      <c r="C43" s="4571">
        <v>4</v>
      </c>
      <c r="D43" s="4572">
        <v>16000</v>
      </c>
      <c r="E43" s="4573">
        <f t="shared" si="0"/>
        <v>15614.4</v>
      </c>
      <c r="F43" s="4574">
        <v>48</v>
      </c>
      <c r="G43" s="4575">
        <v>11.45</v>
      </c>
      <c r="H43" s="4571">
        <v>12</v>
      </c>
      <c r="I43" s="4572">
        <v>16000</v>
      </c>
      <c r="J43" s="4573">
        <f t="shared" si="1"/>
        <v>15614.4</v>
      </c>
      <c r="K43" s="4574">
        <v>80</v>
      </c>
      <c r="L43" s="4571">
        <v>19.45</v>
      </c>
      <c r="M43" s="4571">
        <v>20</v>
      </c>
      <c r="N43" s="4572">
        <v>16000</v>
      </c>
      <c r="O43" s="4573">
        <f t="shared" si="2"/>
        <v>15614.4</v>
      </c>
      <c r="P43" s="4576"/>
    </row>
    <row r="44" spans="1:16" x14ac:dyDescent="0.2">
      <c r="A44" s="4577">
        <v>17</v>
      </c>
      <c r="B44" s="4578">
        <v>4</v>
      </c>
      <c r="C44" s="4579">
        <v>4.1500000000000004</v>
      </c>
      <c r="D44" s="4580">
        <v>16000</v>
      </c>
      <c r="E44" s="4581">
        <f t="shared" si="0"/>
        <v>15614.4</v>
      </c>
      <c r="F44" s="4582">
        <v>49</v>
      </c>
      <c r="G44" s="4583">
        <v>12</v>
      </c>
      <c r="H44" s="4584">
        <v>12.15</v>
      </c>
      <c r="I44" s="4580">
        <v>16000</v>
      </c>
      <c r="J44" s="4581">
        <f t="shared" si="1"/>
        <v>15614.4</v>
      </c>
      <c r="K44" s="4582">
        <v>81</v>
      </c>
      <c r="L44" s="4584">
        <v>20</v>
      </c>
      <c r="M44" s="4583">
        <v>20.149999999999999</v>
      </c>
      <c r="N44" s="4580">
        <v>16000</v>
      </c>
      <c r="O44" s="4581">
        <f t="shared" si="2"/>
        <v>15614.4</v>
      </c>
      <c r="P44" s="4585"/>
    </row>
    <row r="45" spans="1:16" x14ac:dyDescent="0.2">
      <c r="A45" s="4586">
        <v>18</v>
      </c>
      <c r="B45" s="4586">
        <v>4.1500000000000004</v>
      </c>
      <c r="C45" s="4587">
        <v>4.3</v>
      </c>
      <c r="D45" s="4588">
        <v>16000</v>
      </c>
      <c r="E45" s="4589">
        <f t="shared" si="0"/>
        <v>15614.4</v>
      </c>
      <c r="F45" s="4590">
        <v>50</v>
      </c>
      <c r="G45" s="4591">
        <v>12.15</v>
      </c>
      <c r="H45" s="4587">
        <v>12.3</v>
      </c>
      <c r="I45" s="4588">
        <v>16000</v>
      </c>
      <c r="J45" s="4589">
        <f t="shared" si="1"/>
        <v>15614.4</v>
      </c>
      <c r="K45" s="4590">
        <v>82</v>
      </c>
      <c r="L45" s="4587">
        <v>20.149999999999999</v>
      </c>
      <c r="M45" s="4591">
        <v>20.3</v>
      </c>
      <c r="N45" s="4588">
        <v>16000</v>
      </c>
      <c r="O45" s="4589">
        <f t="shared" si="2"/>
        <v>15614.4</v>
      </c>
      <c r="P45" s="4592"/>
    </row>
    <row r="46" spans="1:16" x14ac:dyDescent="0.2">
      <c r="A46" s="4593">
        <v>19</v>
      </c>
      <c r="B46" s="4594">
        <v>4.3</v>
      </c>
      <c r="C46" s="4595">
        <v>4.45</v>
      </c>
      <c r="D46" s="4596">
        <v>16000</v>
      </c>
      <c r="E46" s="4597">
        <f t="shared" si="0"/>
        <v>15614.4</v>
      </c>
      <c r="F46" s="4598">
        <v>51</v>
      </c>
      <c r="G46" s="4599">
        <v>12.3</v>
      </c>
      <c r="H46" s="4600">
        <v>12.45</v>
      </c>
      <c r="I46" s="4596">
        <v>16000</v>
      </c>
      <c r="J46" s="4597">
        <f t="shared" si="1"/>
        <v>15614.4</v>
      </c>
      <c r="K46" s="4598">
        <v>83</v>
      </c>
      <c r="L46" s="4600">
        <v>20.3</v>
      </c>
      <c r="M46" s="4599">
        <v>20.45</v>
      </c>
      <c r="N46" s="4596">
        <v>16000</v>
      </c>
      <c r="O46" s="4597">
        <f t="shared" si="2"/>
        <v>15614.4</v>
      </c>
      <c r="P46" s="4601"/>
    </row>
    <row r="47" spans="1:16" x14ac:dyDescent="0.2">
      <c r="A47" s="4602">
        <v>20</v>
      </c>
      <c r="B47" s="4602">
        <v>4.45</v>
      </c>
      <c r="C47" s="4603">
        <v>5</v>
      </c>
      <c r="D47" s="4604">
        <v>16000</v>
      </c>
      <c r="E47" s="4605">
        <f t="shared" si="0"/>
        <v>15614.4</v>
      </c>
      <c r="F47" s="4606">
        <v>52</v>
      </c>
      <c r="G47" s="4607">
        <v>12.45</v>
      </c>
      <c r="H47" s="4603">
        <v>13</v>
      </c>
      <c r="I47" s="4604">
        <v>16000</v>
      </c>
      <c r="J47" s="4605">
        <f t="shared" si="1"/>
        <v>15614.4</v>
      </c>
      <c r="K47" s="4606">
        <v>84</v>
      </c>
      <c r="L47" s="4603">
        <v>20.45</v>
      </c>
      <c r="M47" s="4607">
        <v>21</v>
      </c>
      <c r="N47" s="4604">
        <v>16000</v>
      </c>
      <c r="O47" s="4605">
        <f t="shared" si="2"/>
        <v>15614.4</v>
      </c>
      <c r="P47" s="4608"/>
    </row>
    <row r="48" spans="1:16" x14ac:dyDescent="0.2">
      <c r="A48" s="4609">
        <v>21</v>
      </c>
      <c r="B48" s="4610">
        <v>5</v>
      </c>
      <c r="C48" s="4611">
        <v>5.15</v>
      </c>
      <c r="D48" s="4612">
        <v>16000</v>
      </c>
      <c r="E48" s="4613">
        <f t="shared" si="0"/>
        <v>15614.4</v>
      </c>
      <c r="F48" s="4614">
        <v>53</v>
      </c>
      <c r="G48" s="4610">
        <v>13</v>
      </c>
      <c r="H48" s="4615">
        <v>13.15</v>
      </c>
      <c r="I48" s="4612">
        <v>16000</v>
      </c>
      <c r="J48" s="4613">
        <f t="shared" si="1"/>
        <v>15614.4</v>
      </c>
      <c r="K48" s="4614">
        <v>85</v>
      </c>
      <c r="L48" s="4615">
        <v>21</v>
      </c>
      <c r="M48" s="4610">
        <v>21.15</v>
      </c>
      <c r="N48" s="4612">
        <v>16000</v>
      </c>
      <c r="O48" s="4613">
        <f t="shared" si="2"/>
        <v>15614.4</v>
      </c>
      <c r="P48" s="4616"/>
    </row>
    <row r="49" spans="1:17" x14ac:dyDescent="0.2">
      <c r="A49" s="4617">
        <v>22</v>
      </c>
      <c r="B49" s="4618">
        <v>5.15</v>
      </c>
      <c r="C49" s="4619">
        <v>5.3</v>
      </c>
      <c r="D49" s="4620">
        <v>16000</v>
      </c>
      <c r="E49" s="4621">
        <f t="shared" si="0"/>
        <v>15614.4</v>
      </c>
      <c r="F49" s="4622">
        <v>54</v>
      </c>
      <c r="G49" s="4623">
        <v>13.15</v>
      </c>
      <c r="H49" s="4619">
        <v>13.3</v>
      </c>
      <c r="I49" s="4620">
        <v>16000</v>
      </c>
      <c r="J49" s="4621">
        <f t="shared" si="1"/>
        <v>15614.4</v>
      </c>
      <c r="K49" s="4622">
        <v>86</v>
      </c>
      <c r="L49" s="4619">
        <v>21.15</v>
      </c>
      <c r="M49" s="4623">
        <v>21.3</v>
      </c>
      <c r="N49" s="4620">
        <v>16000</v>
      </c>
      <c r="O49" s="4621">
        <f t="shared" si="2"/>
        <v>15614.4</v>
      </c>
      <c r="P49" s="4624"/>
    </row>
    <row r="50" spans="1:17" x14ac:dyDescent="0.2">
      <c r="A50" s="4625">
        <v>23</v>
      </c>
      <c r="B50" s="4626">
        <v>5.3</v>
      </c>
      <c r="C50" s="4627">
        <v>5.45</v>
      </c>
      <c r="D50" s="4628">
        <v>16000</v>
      </c>
      <c r="E50" s="4629">
        <f t="shared" si="0"/>
        <v>15614.4</v>
      </c>
      <c r="F50" s="4630">
        <v>55</v>
      </c>
      <c r="G50" s="4626">
        <v>13.3</v>
      </c>
      <c r="H50" s="4631">
        <v>13.45</v>
      </c>
      <c r="I50" s="4628">
        <v>16000</v>
      </c>
      <c r="J50" s="4629">
        <f t="shared" si="1"/>
        <v>15614.4</v>
      </c>
      <c r="K50" s="4630">
        <v>87</v>
      </c>
      <c r="L50" s="4631">
        <v>21.3</v>
      </c>
      <c r="M50" s="4626">
        <v>21.45</v>
      </c>
      <c r="N50" s="4628">
        <v>16000</v>
      </c>
      <c r="O50" s="4629">
        <f t="shared" si="2"/>
        <v>15614.4</v>
      </c>
      <c r="P50" s="4632"/>
    </row>
    <row r="51" spans="1:17" x14ac:dyDescent="0.2">
      <c r="A51" s="4633">
        <v>24</v>
      </c>
      <c r="B51" s="4634">
        <v>5.45</v>
      </c>
      <c r="C51" s="4635">
        <v>6</v>
      </c>
      <c r="D51" s="4636">
        <v>16000</v>
      </c>
      <c r="E51" s="4637">
        <f t="shared" si="0"/>
        <v>15614.4</v>
      </c>
      <c r="F51" s="4638">
        <v>56</v>
      </c>
      <c r="G51" s="4639">
        <v>13.45</v>
      </c>
      <c r="H51" s="4635">
        <v>14</v>
      </c>
      <c r="I51" s="4636">
        <v>16000</v>
      </c>
      <c r="J51" s="4637">
        <f t="shared" si="1"/>
        <v>15614.4</v>
      </c>
      <c r="K51" s="4638">
        <v>88</v>
      </c>
      <c r="L51" s="4635">
        <v>21.45</v>
      </c>
      <c r="M51" s="4639">
        <v>22</v>
      </c>
      <c r="N51" s="4636">
        <v>16000</v>
      </c>
      <c r="O51" s="4637">
        <f t="shared" si="2"/>
        <v>15614.4</v>
      </c>
      <c r="P51" s="4640"/>
    </row>
    <row r="52" spans="1:17" x14ac:dyDescent="0.2">
      <c r="A52" s="4641">
        <v>25</v>
      </c>
      <c r="B52" s="4642">
        <v>6</v>
      </c>
      <c r="C52" s="4643">
        <v>6.15</v>
      </c>
      <c r="D52" s="4644">
        <v>16000</v>
      </c>
      <c r="E52" s="4645">
        <f t="shared" si="0"/>
        <v>15614.4</v>
      </c>
      <c r="F52" s="4646">
        <v>57</v>
      </c>
      <c r="G52" s="4642">
        <v>14</v>
      </c>
      <c r="H52" s="4647">
        <v>14.15</v>
      </c>
      <c r="I52" s="4644">
        <v>16000</v>
      </c>
      <c r="J52" s="4645">
        <f t="shared" si="1"/>
        <v>15614.4</v>
      </c>
      <c r="K52" s="4646">
        <v>89</v>
      </c>
      <c r="L52" s="4647">
        <v>22</v>
      </c>
      <c r="M52" s="4642">
        <v>22.15</v>
      </c>
      <c r="N52" s="4644">
        <v>16000</v>
      </c>
      <c r="O52" s="4645">
        <f t="shared" si="2"/>
        <v>15614.4</v>
      </c>
      <c r="P52" s="4648"/>
    </row>
    <row r="53" spans="1:17" x14ac:dyDescent="0.2">
      <c r="A53" s="4649">
        <v>26</v>
      </c>
      <c r="B53" s="4650">
        <v>6.15</v>
      </c>
      <c r="C53" s="4651">
        <v>6.3</v>
      </c>
      <c r="D53" s="4652">
        <v>16000</v>
      </c>
      <c r="E53" s="4653">
        <f t="shared" si="0"/>
        <v>15614.4</v>
      </c>
      <c r="F53" s="4654">
        <v>58</v>
      </c>
      <c r="G53" s="4655">
        <v>14.15</v>
      </c>
      <c r="H53" s="4651">
        <v>14.3</v>
      </c>
      <c r="I53" s="4652">
        <v>16000</v>
      </c>
      <c r="J53" s="4653">
        <f t="shared" si="1"/>
        <v>15614.4</v>
      </c>
      <c r="K53" s="4654">
        <v>90</v>
      </c>
      <c r="L53" s="4651">
        <v>22.15</v>
      </c>
      <c r="M53" s="4655">
        <v>22.3</v>
      </c>
      <c r="N53" s="4652">
        <v>16000</v>
      </c>
      <c r="O53" s="4653">
        <f t="shared" si="2"/>
        <v>15614.4</v>
      </c>
      <c r="P53" s="4656"/>
    </row>
    <row r="54" spans="1:17" x14ac:dyDescent="0.2">
      <c r="A54" s="4657">
        <v>27</v>
      </c>
      <c r="B54" s="4658">
        <v>6.3</v>
      </c>
      <c r="C54" s="4659">
        <v>6.45</v>
      </c>
      <c r="D54" s="4660">
        <v>16000</v>
      </c>
      <c r="E54" s="4661">
        <f t="shared" si="0"/>
        <v>15614.4</v>
      </c>
      <c r="F54" s="4662">
        <v>59</v>
      </c>
      <c r="G54" s="4658">
        <v>14.3</v>
      </c>
      <c r="H54" s="4663">
        <v>14.45</v>
      </c>
      <c r="I54" s="4660">
        <v>16000</v>
      </c>
      <c r="J54" s="4661">
        <f t="shared" si="1"/>
        <v>15614.4</v>
      </c>
      <c r="K54" s="4662">
        <v>91</v>
      </c>
      <c r="L54" s="4663">
        <v>22.3</v>
      </c>
      <c r="M54" s="4658">
        <v>22.45</v>
      </c>
      <c r="N54" s="4660">
        <v>16000</v>
      </c>
      <c r="O54" s="4661">
        <f t="shared" si="2"/>
        <v>15614.4</v>
      </c>
      <c r="P54" s="4664"/>
    </row>
    <row r="55" spans="1:17" x14ac:dyDescent="0.2">
      <c r="A55" s="4665">
        <v>28</v>
      </c>
      <c r="B55" s="4666">
        <v>6.45</v>
      </c>
      <c r="C55" s="4667">
        <v>7</v>
      </c>
      <c r="D55" s="4668">
        <v>16000</v>
      </c>
      <c r="E55" s="4669">
        <f t="shared" si="0"/>
        <v>15614.4</v>
      </c>
      <c r="F55" s="4670">
        <v>60</v>
      </c>
      <c r="G55" s="4671">
        <v>14.45</v>
      </c>
      <c r="H55" s="4671">
        <v>15</v>
      </c>
      <c r="I55" s="4668">
        <v>16000</v>
      </c>
      <c r="J55" s="4669">
        <f t="shared" si="1"/>
        <v>15614.4</v>
      </c>
      <c r="K55" s="4670">
        <v>92</v>
      </c>
      <c r="L55" s="4667">
        <v>22.45</v>
      </c>
      <c r="M55" s="4671">
        <v>23</v>
      </c>
      <c r="N55" s="4668">
        <v>16000</v>
      </c>
      <c r="O55" s="4669">
        <f t="shared" si="2"/>
        <v>15614.4</v>
      </c>
      <c r="P55" s="4672"/>
    </row>
    <row r="56" spans="1:17" x14ac:dyDescent="0.2">
      <c r="A56" s="4673">
        <v>29</v>
      </c>
      <c r="B56" s="4674">
        <v>7</v>
      </c>
      <c r="C56" s="4675">
        <v>7.15</v>
      </c>
      <c r="D56" s="4676">
        <v>16000</v>
      </c>
      <c r="E56" s="4677">
        <f t="shared" si="0"/>
        <v>15614.4</v>
      </c>
      <c r="F56" s="4678">
        <v>61</v>
      </c>
      <c r="G56" s="4674">
        <v>15</v>
      </c>
      <c r="H56" s="4674">
        <v>15.15</v>
      </c>
      <c r="I56" s="4676">
        <v>16000</v>
      </c>
      <c r="J56" s="4677">
        <f t="shared" si="1"/>
        <v>15614.4</v>
      </c>
      <c r="K56" s="4678">
        <v>93</v>
      </c>
      <c r="L56" s="4679">
        <v>23</v>
      </c>
      <c r="M56" s="4674">
        <v>23.15</v>
      </c>
      <c r="N56" s="4676">
        <v>16000</v>
      </c>
      <c r="O56" s="4677">
        <f t="shared" si="2"/>
        <v>15614.4</v>
      </c>
      <c r="P56" s="4680"/>
    </row>
    <row r="57" spans="1:17" x14ac:dyDescent="0.2">
      <c r="A57" s="4681">
        <v>30</v>
      </c>
      <c r="B57" s="4682">
        <v>7.15</v>
      </c>
      <c r="C57" s="4683">
        <v>7.3</v>
      </c>
      <c r="D57" s="4684">
        <v>16000</v>
      </c>
      <c r="E57" s="4685">
        <f t="shared" si="0"/>
        <v>15614.4</v>
      </c>
      <c r="F57" s="4686">
        <v>62</v>
      </c>
      <c r="G57" s="4687">
        <v>15.15</v>
      </c>
      <c r="H57" s="4687">
        <v>15.3</v>
      </c>
      <c r="I57" s="4684">
        <v>16000</v>
      </c>
      <c r="J57" s="4685">
        <f t="shared" si="1"/>
        <v>15614.4</v>
      </c>
      <c r="K57" s="4686">
        <v>94</v>
      </c>
      <c r="L57" s="4687">
        <v>23.15</v>
      </c>
      <c r="M57" s="4687">
        <v>23.3</v>
      </c>
      <c r="N57" s="4684">
        <v>16000</v>
      </c>
      <c r="O57" s="4685">
        <f t="shared" si="2"/>
        <v>15614.4</v>
      </c>
      <c r="P57" s="4688"/>
    </row>
    <row r="58" spans="1:17" x14ac:dyDescent="0.2">
      <c r="A58" s="4689">
        <v>31</v>
      </c>
      <c r="B58" s="4690">
        <v>7.3</v>
      </c>
      <c r="C58" s="4691">
        <v>7.45</v>
      </c>
      <c r="D58" s="4692">
        <v>16000</v>
      </c>
      <c r="E58" s="4693">
        <f t="shared" si="0"/>
        <v>15614.4</v>
      </c>
      <c r="F58" s="4694">
        <v>63</v>
      </c>
      <c r="G58" s="4690">
        <v>15.3</v>
      </c>
      <c r="H58" s="4690">
        <v>15.45</v>
      </c>
      <c r="I58" s="4692">
        <v>16000</v>
      </c>
      <c r="J58" s="4693">
        <f t="shared" si="1"/>
        <v>15614.4</v>
      </c>
      <c r="K58" s="4694">
        <v>95</v>
      </c>
      <c r="L58" s="4690">
        <v>23.3</v>
      </c>
      <c r="M58" s="4690">
        <v>23.45</v>
      </c>
      <c r="N58" s="4692">
        <v>16000</v>
      </c>
      <c r="O58" s="4693">
        <f t="shared" si="2"/>
        <v>15614.4</v>
      </c>
      <c r="P58" s="4695"/>
    </row>
    <row r="59" spans="1:17" x14ac:dyDescent="0.2">
      <c r="A59" s="4696">
        <v>32</v>
      </c>
      <c r="B59" s="4697">
        <v>7.45</v>
      </c>
      <c r="C59" s="4698">
        <v>8</v>
      </c>
      <c r="D59" s="4699">
        <v>16000</v>
      </c>
      <c r="E59" s="4700">
        <f t="shared" si="0"/>
        <v>15614.4</v>
      </c>
      <c r="F59" s="4701">
        <v>64</v>
      </c>
      <c r="G59" s="4702">
        <v>15.45</v>
      </c>
      <c r="H59" s="4702">
        <v>16</v>
      </c>
      <c r="I59" s="4699">
        <v>16000</v>
      </c>
      <c r="J59" s="4700">
        <f t="shared" si="1"/>
        <v>15614.4</v>
      </c>
      <c r="K59" s="4701">
        <v>96</v>
      </c>
      <c r="L59" s="4702">
        <v>23.45</v>
      </c>
      <c r="M59" s="4702">
        <v>24</v>
      </c>
      <c r="N59" s="4699">
        <v>16000</v>
      </c>
      <c r="O59" s="4700">
        <f t="shared" si="2"/>
        <v>15614.4</v>
      </c>
      <c r="P59" s="4703"/>
      <c r="Q59">
        <f>AVERAGE(D28:D59,I28:I59,N28:N59)/1000</f>
        <v>16</v>
      </c>
    </row>
    <row r="60" spans="1:17" x14ac:dyDescent="0.2">
      <c r="A60" s="4704" t="s">
        <v>27</v>
      </c>
      <c r="B60" s="4705"/>
      <c r="C60" s="4705"/>
      <c r="D60" s="4706">
        <f>SUM(D28:D59)</f>
        <v>512000</v>
      </c>
      <c r="E60" s="4707">
        <f>SUM(E28:E59)</f>
        <v>499660.80000000028</v>
      </c>
      <c r="F60" s="4705"/>
      <c r="G60" s="4705"/>
      <c r="H60" s="4705"/>
      <c r="I60" s="4706">
        <f>SUM(I28:I59)</f>
        <v>512000</v>
      </c>
      <c r="J60" s="4707">
        <f>SUM(J28:J59)</f>
        <v>499660.80000000028</v>
      </c>
      <c r="K60" s="4705"/>
      <c r="L60" s="4705"/>
      <c r="M60" s="4705"/>
      <c r="N60" s="4705">
        <f>SUM(N28:N59)</f>
        <v>512000</v>
      </c>
      <c r="O60" s="4707">
        <f>SUM(O28:O59)</f>
        <v>499660.80000000028</v>
      </c>
      <c r="P60" s="4708"/>
    </row>
    <row r="64" spans="1:17" x14ac:dyDescent="0.2">
      <c r="A64" t="s">
        <v>55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4709"/>
      <c r="B66" s="4710"/>
      <c r="C66" s="4710"/>
      <c r="D66" s="4711"/>
      <c r="E66" s="4710"/>
      <c r="F66" s="4710"/>
      <c r="G66" s="4710"/>
      <c r="H66" s="4710"/>
      <c r="I66" s="4711"/>
      <c r="J66" s="4712"/>
      <c r="K66" s="4710"/>
      <c r="L66" s="4710"/>
      <c r="M66" s="4710"/>
      <c r="N66" s="4710"/>
      <c r="O66" s="4710"/>
      <c r="P66" s="4713"/>
    </row>
    <row r="67" spans="1:16" x14ac:dyDescent="0.2">
      <c r="A67" s="4714" t="s">
        <v>28</v>
      </c>
      <c r="B67" s="4715"/>
      <c r="C67" s="4715"/>
      <c r="D67" s="4716"/>
      <c r="E67" s="4717"/>
      <c r="F67" s="4715"/>
      <c r="G67" s="4715"/>
      <c r="H67" s="4717"/>
      <c r="I67" s="4716"/>
      <c r="J67" s="4718"/>
      <c r="K67" s="4715"/>
      <c r="L67" s="4715"/>
      <c r="M67" s="4715"/>
      <c r="N67" s="4715"/>
      <c r="O67" s="4715"/>
      <c r="P67" s="4719"/>
    </row>
    <row r="68" spans="1:16" x14ac:dyDescent="0.2">
      <c r="A68" s="4720"/>
      <c r="B68" s="4721"/>
      <c r="C68" s="4721"/>
      <c r="D68" s="4721"/>
      <c r="E68" s="4721"/>
      <c r="F68" s="4721"/>
      <c r="G68" s="4721"/>
      <c r="H68" s="4721"/>
      <c r="I68" s="4721"/>
      <c r="J68" s="4721"/>
      <c r="K68" s="4721"/>
      <c r="L68" s="4722"/>
      <c r="M68" s="4722"/>
      <c r="N68" s="4722"/>
      <c r="O68" s="4722"/>
      <c r="P68" s="4723"/>
    </row>
    <row r="69" spans="1:16" x14ac:dyDescent="0.2">
      <c r="A69" s="4724"/>
      <c r="B69" s="4725"/>
      <c r="C69" s="4725"/>
      <c r="D69" s="4726"/>
      <c r="E69" s="4727"/>
      <c r="F69" s="4725"/>
      <c r="G69" s="4725"/>
      <c r="H69" s="4727"/>
      <c r="I69" s="4726"/>
      <c r="J69" s="4728"/>
      <c r="K69" s="4725"/>
      <c r="L69" s="4725"/>
      <c r="M69" s="4725"/>
      <c r="N69" s="4725"/>
      <c r="O69" s="4725"/>
      <c r="P69" s="4729"/>
    </row>
    <row r="70" spans="1:16" x14ac:dyDescent="0.2">
      <c r="A70" s="4730"/>
      <c r="B70" s="4731"/>
      <c r="C70" s="4731"/>
      <c r="D70" s="4732"/>
      <c r="E70" s="4733"/>
      <c r="F70" s="4731"/>
      <c r="G70" s="4731"/>
      <c r="H70" s="4733"/>
      <c r="I70" s="4732"/>
      <c r="J70" s="4731"/>
      <c r="K70" s="4731"/>
      <c r="L70" s="4731"/>
      <c r="M70" s="4731"/>
      <c r="N70" s="4731"/>
      <c r="O70" s="4731"/>
      <c r="P70" s="4734"/>
    </row>
    <row r="71" spans="1:16" x14ac:dyDescent="0.2">
      <c r="A71" s="4735"/>
      <c r="B71" s="4736"/>
      <c r="C71" s="4736"/>
      <c r="D71" s="4737"/>
      <c r="E71" s="4738"/>
      <c r="F71" s="4736"/>
      <c r="G71" s="4736"/>
      <c r="H71" s="4738"/>
      <c r="I71" s="4737"/>
      <c r="J71" s="4736"/>
      <c r="K71" s="4736"/>
      <c r="L71" s="4736"/>
      <c r="M71" s="4736"/>
      <c r="N71" s="4736"/>
      <c r="O71" s="4736"/>
      <c r="P71" s="4739"/>
    </row>
    <row r="72" spans="1:16" x14ac:dyDescent="0.2">
      <c r="A72" s="4740"/>
      <c r="B72" s="4741"/>
      <c r="C72" s="4741"/>
      <c r="D72" s="4742"/>
      <c r="E72" s="4743"/>
      <c r="F72" s="4741"/>
      <c r="G72" s="4741"/>
      <c r="H72" s="4743"/>
      <c r="I72" s="4742"/>
      <c r="J72" s="4741"/>
      <c r="K72" s="4741"/>
      <c r="L72" s="4741"/>
      <c r="M72" s="4741" t="s">
        <v>29</v>
      </c>
      <c r="N72" s="4741"/>
      <c r="O72" s="4741"/>
      <c r="P72" s="4744"/>
    </row>
    <row r="73" spans="1:16" x14ac:dyDescent="0.2">
      <c r="A73" s="4745"/>
      <c r="B73" s="4746"/>
      <c r="C73" s="4746"/>
      <c r="D73" s="4747"/>
      <c r="E73" s="4748"/>
      <c r="F73" s="4746"/>
      <c r="G73" s="4746"/>
      <c r="H73" s="4748"/>
      <c r="I73" s="4747"/>
      <c r="J73" s="4746"/>
      <c r="K73" s="4746"/>
      <c r="L73" s="4746"/>
      <c r="M73" s="4746" t="s">
        <v>30</v>
      </c>
      <c r="N73" s="4746"/>
      <c r="O73" s="4746"/>
      <c r="P73" s="4749"/>
    </row>
    <row r="74" spans="1:16" ht="15.75" x14ac:dyDescent="0.25">
      <c r="E74" s="4750"/>
      <c r="H74" s="4750"/>
    </row>
    <row r="75" spans="1:16" ht="15.75" x14ac:dyDescent="0.25">
      <c r="C75" s="4751"/>
      <c r="E75" s="4752"/>
      <c r="H75" s="4752"/>
    </row>
    <row r="76" spans="1:16" ht="15.75" x14ac:dyDescent="0.25">
      <c r="E76" s="4753"/>
      <c r="H76" s="4753"/>
    </row>
    <row r="77" spans="1:16" ht="15.75" x14ac:dyDescent="0.25">
      <c r="E77" s="4754"/>
      <c r="H77" s="4754"/>
    </row>
    <row r="78" spans="1:16" ht="15.75" x14ac:dyDescent="0.25">
      <c r="E78" s="4755"/>
      <c r="H78" s="4755"/>
    </row>
    <row r="79" spans="1:16" ht="15.75" x14ac:dyDescent="0.25">
      <c r="E79" s="4756"/>
      <c r="H79" s="4756"/>
    </row>
    <row r="80" spans="1:16" ht="15.75" x14ac:dyDescent="0.25">
      <c r="E80" s="4757"/>
      <c r="H80" s="4757"/>
    </row>
    <row r="81" spans="5:13" ht="15.75" x14ac:dyDescent="0.25">
      <c r="E81" s="4758"/>
      <c r="H81" s="4758"/>
    </row>
    <row r="82" spans="5:13" ht="15.75" x14ac:dyDescent="0.25">
      <c r="E82" s="4759"/>
      <c r="H82" s="4759"/>
    </row>
    <row r="83" spans="5:13" ht="15.75" x14ac:dyDescent="0.25">
      <c r="E83" s="4760"/>
      <c r="H83" s="4760"/>
    </row>
    <row r="84" spans="5:13" ht="15.75" x14ac:dyDescent="0.25">
      <c r="E84" s="4761"/>
      <c r="H84" s="4761"/>
    </row>
    <row r="85" spans="5:13" ht="15.75" x14ac:dyDescent="0.25">
      <c r="E85" s="4762"/>
      <c r="H85" s="4762"/>
    </row>
    <row r="86" spans="5:13" ht="15.75" x14ac:dyDescent="0.25">
      <c r="E86" s="4763"/>
      <c r="H86" s="4763"/>
    </row>
    <row r="87" spans="5:13" ht="15.75" x14ac:dyDescent="0.25">
      <c r="E87" s="4764"/>
      <c r="H87" s="4764"/>
    </row>
    <row r="88" spans="5:13" ht="15.75" x14ac:dyDescent="0.25">
      <c r="E88" s="4765"/>
      <c r="H88" s="4765"/>
    </row>
    <row r="89" spans="5:13" ht="15.75" x14ac:dyDescent="0.25">
      <c r="E89" s="4766"/>
      <c r="H89" s="4766"/>
    </row>
    <row r="90" spans="5:13" ht="15.75" x14ac:dyDescent="0.25">
      <c r="E90" s="4767"/>
      <c r="H90" s="4767"/>
    </row>
    <row r="91" spans="5:13" ht="15.75" x14ac:dyDescent="0.25">
      <c r="E91" s="4768"/>
      <c r="H91" s="4768"/>
    </row>
    <row r="92" spans="5:13" ht="15.75" x14ac:dyDescent="0.25">
      <c r="E92" s="4769"/>
      <c r="H92" s="4769"/>
    </row>
    <row r="93" spans="5:13" ht="15.75" x14ac:dyDescent="0.25">
      <c r="E93" s="4770"/>
      <c r="H93" s="4770"/>
    </row>
    <row r="94" spans="5:13" ht="15.75" x14ac:dyDescent="0.25">
      <c r="E94" s="4771"/>
      <c r="H94" s="4771"/>
    </row>
    <row r="95" spans="5:13" ht="15.75" x14ac:dyDescent="0.25">
      <c r="E95" s="4772"/>
      <c r="H95" s="4772"/>
    </row>
    <row r="96" spans="5:13" ht="15.75" x14ac:dyDescent="0.25">
      <c r="E96" s="4773"/>
      <c r="H96" s="4773"/>
      <c r="M96" s="4774" t="s">
        <v>8</v>
      </c>
    </row>
    <row r="97" spans="5:14" ht="15.75" x14ac:dyDescent="0.25">
      <c r="E97" s="4775"/>
      <c r="H97" s="4775"/>
    </row>
    <row r="98" spans="5:14" ht="15.75" x14ac:dyDescent="0.25">
      <c r="E98" s="4776"/>
      <c r="H98" s="4776"/>
    </row>
    <row r="99" spans="5:14" ht="15.75" x14ac:dyDescent="0.25">
      <c r="E99" s="4777"/>
      <c r="H99" s="4777"/>
    </row>
    <row r="101" spans="5:14" x14ac:dyDescent="0.2">
      <c r="N101" s="4778"/>
    </row>
    <row r="126" spans="4:4" x14ac:dyDescent="0.2">
      <c r="D126" s="4779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4780"/>
      <c r="B1" s="4781"/>
      <c r="C1" s="4781"/>
      <c r="D1" s="4782"/>
      <c r="E1" s="4781"/>
      <c r="F1" s="4781"/>
      <c r="G1" s="4781"/>
      <c r="H1" s="4781"/>
      <c r="I1" s="4782"/>
      <c r="J1" s="4781"/>
      <c r="K1" s="4781"/>
      <c r="L1" s="4781"/>
      <c r="M1" s="4781"/>
      <c r="N1" s="4781"/>
      <c r="O1" s="4781"/>
      <c r="P1" s="4783"/>
    </row>
    <row r="2" spans="1:16" ht="12.75" customHeight="1" x14ac:dyDescent="0.2">
      <c r="A2" s="4784" t="s">
        <v>0</v>
      </c>
      <c r="B2" s="4785"/>
      <c r="C2" s="4785"/>
      <c r="D2" s="4785"/>
      <c r="E2" s="4785"/>
      <c r="F2" s="4785"/>
      <c r="G2" s="4785"/>
      <c r="H2" s="4785"/>
      <c r="I2" s="4785"/>
      <c r="J2" s="4785"/>
      <c r="K2" s="4785"/>
      <c r="L2" s="4785"/>
      <c r="M2" s="4785"/>
      <c r="N2" s="4785"/>
      <c r="O2" s="4785"/>
      <c r="P2" s="4786"/>
    </row>
    <row r="3" spans="1:16" ht="12.75" customHeight="1" x14ac:dyDescent="0.2">
      <c r="A3" s="4787"/>
      <c r="B3" s="4788"/>
      <c r="C3" s="4788"/>
      <c r="D3" s="4788"/>
      <c r="E3" s="4788"/>
      <c r="F3" s="4788"/>
      <c r="G3" s="4788"/>
      <c r="H3" s="4788"/>
      <c r="I3" s="4788"/>
      <c r="J3" s="4788"/>
      <c r="K3" s="4788"/>
      <c r="L3" s="4788"/>
      <c r="M3" s="4788"/>
      <c r="N3" s="4788"/>
      <c r="O3" s="4788"/>
      <c r="P3" s="4789"/>
    </row>
    <row r="4" spans="1:16" ht="12.75" customHeight="1" x14ac:dyDescent="0.2">
      <c r="A4" s="4790" t="s">
        <v>56</v>
      </c>
      <c r="B4" s="4791"/>
      <c r="C4" s="4791"/>
      <c r="D4" s="4791"/>
      <c r="E4" s="4791"/>
      <c r="F4" s="4791"/>
      <c r="G4" s="4791"/>
      <c r="H4" s="4791"/>
      <c r="I4" s="4791"/>
      <c r="J4" s="4792"/>
      <c r="K4" s="4793"/>
      <c r="L4" s="4793"/>
      <c r="M4" s="4793"/>
      <c r="N4" s="4793"/>
      <c r="O4" s="4793"/>
      <c r="P4" s="4794"/>
    </row>
    <row r="5" spans="1:16" ht="12.75" customHeight="1" x14ac:dyDescent="0.2">
      <c r="A5" s="4795"/>
      <c r="B5" s="4796"/>
      <c r="C5" s="4796"/>
      <c r="D5" s="4797"/>
      <c r="E5" s="4796"/>
      <c r="F5" s="4796"/>
      <c r="G5" s="4796"/>
      <c r="H5" s="4796"/>
      <c r="I5" s="4797"/>
      <c r="J5" s="4796"/>
      <c r="K5" s="4796"/>
      <c r="L5" s="4796"/>
      <c r="M5" s="4796"/>
      <c r="N5" s="4796"/>
      <c r="O5" s="4796"/>
      <c r="P5" s="4798"/>
    </row>
    <row r="6" spans="1:16" ht="12.75" customHeight="1" x14ac:dyDescent="0.2">
      <c r="A6" s="4799" t="s">
        <v>2</v>
      </c>
      <c r="B6" s="4800"/>
      <c r="C6" s="4800"/>
      <c r="D6" s="4801"/>
      <c r="E6" s="4800"/>
      <c r="F6" s="4800"/>
      <c r="G6" s="4800"/>
      <c r="H6" s="4800"/>
      <c r="I6" s="4801"/>
      <c r="J6" s="4800"/>
      <c r="K6" s="4800"/>
      <c r="L6" s="4800"/>
      <c r="M6" s="4800"/>
      <c r="N6" s="4800"/>
      <c r="O6" s="4800"/>
      <c r="P6" s="4802"/>
    </row>
    <row r="7" spans="1:16" ht="12.75" customHeight="1" x14ac:dyDescent="0.2">
      <c r="A7" s="4803" t="s">
        <v>3</v>
      </c>
      <c r="B7" s="4804"/>
      <c r="C7" s="4804"/>
      <c r="D7" s="4805"/>
      <c r="E7" s="4804"/>
      <c r="F7" s="4804"/>
      <c r="G7" s="4804"/>
      <c r="H7" s="4804"/>
      <c r="I7" s="4805"/>
      <c r="J7" s="4804"/>
      <c r="K7" s="4804"/>
      <c r="L7" s="4804"/>
      <c r="M7" s="4804"/>
      <c r="N7" s="4804"/>
      <c r="O7" s="4804"/>
      <c r="P7" s="4806"/>
    </row>
    <row r="8" spans="1:16" ht="12.75" customHeight="1" x14ac:dyDescent="0.2">
      <c r="A8" s="4807" t="s">
        <v>4</v>
      </c>
      <c r="B8" s="4808"/>
      <c r="C8" s="4808"/>
      <c r="D8" s="4809"/>
      <c r="E8" s="4808"/>
      <c r="F8" s="4808"/>
      <c r="G8" s="4808"/>
      <c r="H8" s="4808"/>
      <c r="I8" s="4809"/>
      <c r="J8" s="4808"/>
      <c r="K8" s="4808"/>
      <c r="L8" s="4808"/>
      <c r="M8" s="4808"/>
      <c r="N8" s="4808"/>
      <c r="O8" s="4808"/>
      <c r="P8" s="4810"/>
    </row>
    <row r="9" spans="1:16" ht="12.75" customHeight="1" x14ac:dyDescent="0.2">
      <c r="A9" s="4811" t="s">
        <v>5</v>
      </c>
      <c r="B9" s="4812"/>
      <c r="C9" s="4812"/>
      <c r="D9" s="4813"/>
      <c r="E9" s="4812"/>
      <c r="F9" s="4812"/>
      <c r="G9" s="4812"/>
      <c r="H9" s="4812"/>
      <c r="I9" s="4813"/>
      <c r="J9" s="4812"/>
      <c r="K9" s="4812"/>
      <c r="L9" s="4812"/>
      <c r="M9" s="4812"/>
      <c r="N9" s="4812"/>
      <c r="O9" s="4812"/>
      <c r="P9" s="4814"/>
    </row>
    <row r="10" spans="1:16" ht="12.75" customHeight="1" x14ac:dyDescent="0.2">
      <c r="A10" s="4815" t="s">
        <v>6</v>
      </c>
      <c r="B10" s="4816"/>
      <c r="C10" s="4816"/>
      <c r="D10" s="4817"/>
      <c r="E10" s="4816"/>
      <c r="F10" s="4816"/>
      <c r="G10" s="4816"/>
      <c r="H10" s="4816"/>
      <c r="I10" s="4817"/>
      <c r="J10" s="4816"/>
      <c r="K10" s="4816"/>
      <c r="L10" s="4816"/>
      <c r="M10" s="4816"/>
      <c r="N10" s="4816"/>
      <c r="O10" s="4816"/>
      <c r="P10" s="4818"/>
    </row>
    <row r="11" spans="1:16" ht="12.75" customHeight="1" x14ac:dyDescent="0.2">
      <c r="A11" s="4819"/>
      <c r="B11" s="4820"/>
      <c r="C11" s="4820"/>
      <c r="D11" s="4821"/>
      <c r="E11" s="4820"/>
      <c r="F11" s="4820"/>
      <c r="G11" s="4822"/>
      <c r="H11" s="4820"/>
      <c r="I11" s="4821"/>
      <c r="J11" s="4820"/>
      <c r="K11" s="4820"/>
      <c r="L11" s="4820"/>
      <c r="M11" s="4820"/>
      <c r="N11" s="4820"/>
      <c r="O11" s="4820"/>
      <c r="P11" s="4823"/>
    </row>
    <row r="12" spans="1:16" ht="12.75" customHeight="1" x14ac:dyDescent="0.2">
      <c r="A12" s="4824" t="s">
        <v>57</v>
      </c>
      <c r="B12" s="4825"/>
      <c r="C12" s="4825"/>
      <c r="D12" s="4826"/>
      <c r="E12" s="4825" t="s">
        <v>8</v>
      </c>
      <c r="F12" s="4825"/>
      <c r="G12" s="4825"/>
      <c r="H12" s="4825"/>
      <c r="I12" s="4826"/>
      <c r="J12" s="4825"/>
      <c r="K12" s="4825"/>
      <c r="L12" s="4825"/>
      <c r="M12" s="4825"/>
      <c r="N12" s="4827" t="s">
        <v>58</v>
      </c>
      <c r="O12" s="4825"/>
      <c r="P12" s="4828"/>
    </row>
    <row r="13" spans="1:16" ht="12.75" customHeight="1" x14ac:dyDescent="0.2">
      <c r="A13" s="4829"/>
      <c r="B13" s="4830"/>
      <c r="C13" s="4830"/>
      <c r="D13" s="4831"/>
      <c r="E13" s="4830"/>
      <c r="F13" s="4830"/>
      <c r="G13" s="4830"/>
      <c r="H13" s="4830"/>
      <c r="I13" s="4831"/>
      <c r="J13" s="4830"/>
      <c r="K13" s="4830"/>
      <c r="L13" s="4830"/>
      <c r="M13" s="4830"/>
      <c r="N13" s="4830"/>
      <c r="O13" s="4830"/>
      <c r="P13" s="4832"/>
    </row>
    <row r="14" spans="1:16" ht="12.75" customHeight="1" x14ac:dyDescent="0.2">
      <c r="A14" s="4833" t="s">
        <v>10</v>
      </c>
      <c r="B14" s="4834"/>
      <c r="C14" s="4834"/>
      <c r="D14" s="4835"/>
      <c r="E14" s="4834"/>
      <c r="F14" s="4834"/>
      <c r="G14" s="4834"/>
      <c r="H14" s="4834"/>
      <c r="I14" s="4835"/>
      <c r="J14" s="4834"/>
      <c r="K14" s="4834"/>
      <c r="L14" s="4834"/>
      <c r="M14" s="4834"/>
      <c r="N14" s="4836"/>
      <c r="O14" s="4837"/>
      <c r="P14" s="4838"/>
    </row>
    <row r="15" spans="1:16" ht="12.75" customHeight="1" x14ac:dyDescent="0.2">
      <c r="A15" s="4839"/>
      <c r="B15" s="4840"/>
      <c r="C15" s="4840"/>
      <c r="D15" s="4841"/>
      <c r="E15" s="4840"/>
      <c r="F15" s="4840"/>
      <c r="G15" s="4840"/>
      <c r="H15" s="4840"/>
      <c r="I15" s="4841"/>
      <c r="J15" s="4840"/>
      <c r="K15" s="4840"/>
      <c r="L15" s="4840"/>
      <c r="M15" s="4840"/>
      <c r="N15" s="4842" t="s">
        <v>11</v>
      </c>
      <c r="O15" s="4843" t="s">
        <v>12</v>
      </c>
      <c r="P15" s="4844"/>
    </row>
    <row r="16" spans="1:16" ht="12.75" customHeight="1" x14ac:dyDescent="0.2">
      <c r="A16" s="4845" t="s">
        <v>13</v>
      </c>
      <c r="B16" s="4846"/>
      <c r="C16" s="4846"/>
      <c r="D16" s="4847"/>
      <c r="E16" s="4846"/>
      <c r="F16" s="4846"/>
      <c r="G16" s="4846"/>
      <c r="H16" s="4846"/>
      <c r="I16" s="4847"/>
      <c r="J16" s="4846"/>
      <c r="K16" s="4846"/>
      <c r="L16" s="4846"/>
      <c r="M16" s="4846"/>
      <c r="N16" s="4848"/>
      <c r="O16" s="4849"/>
      <c r="P16" s="4849"/>
    </row>
    <row r="17" spans="1:47" ht="12.75" customHeight="1" x14ac:dyDescent="0.2">
      <c r="A17" s="4850" t="s">
        <v>14</v>
      </c>
      <c r="B17" s="4851"/>
      <c r="C17" s="4851"/>
      <c r="D17" s="4852"/>
      <c r="E17" s="4851"/>
      <c r="F17" s="4851"/>
      <c r="G17" s="4851"/>
      <c r="H17" s="4851"/>
      <c r="I17" s="4852"/>
      <c r="J17" s="4851"/>
      <c r="K17" s="4851"/>
      <c r="L17" s="4851"/>
      <c r="M17" s="4851"/>
      <c r="N17" s="4853" t="s">
        <v>15</v>
      </c>
      <c r="O17" s="4854" t="s">
        <v>16</v>
      </c>
      <c r="P17" s="4855"/>
    </row>
    <row r="18" spans="1:47" ht="12.75" customHeight="1" x14ac:dyDescent="0.2">
      <c r="A18" s="4856"/>
      <c r="B18" s="4857"/>
      <c r="C18" s="4857"/>
      <c r="D18" s="4858"/>
      <c r="E18" s="4857"/>
      <c r="F18" s="4857"/>
      <c r="G18" s="4857"/>
      <c r="H18" s="4857"/>
      <c r="I18" s="4858"/>
      <c r="J18" s="4857"/>
      <c r="K18" s="4857"/>
      <c r="L18" s="4857"/>
      <c r="M18" s="4857"/>
      <c r="N18" s="4859"/>
      <c r="O18" s="4860"/>
      <c r="P18" s="4861" t="s">
        <v>8</v>
      </c>
    </row>
    <row r="19" spans="1:47" ht="12.75" customHeight="1" x14ac:dyDescent="0.2">
      <c r="A19" s="4862"/>
      <c r="B19" s="4863"/>
      <c r="C19" s="4863"/>
      <c r="D19" s="4864"/>
      <c r="E19" s="4863"/>
      <c r="F19" s="4863"/>
      <c r="G19" s="4863"/>
      <c r="H19" s="4863"/>
      <c r="I19" s="4864"/>
      <c r="J19" s="4863"/>
      <c r="K19" s="4865"/>
      <c r="L19" s="4863" t="s">
        <v>17</v>
      </c>
      <c r="M19" s="4863"/>
      <c r="N19" s="4866"/>
      <c r="O19" s="4867"/>
      <c r="P19" s="4868"/>
      <c r="AU19" s="4869"/>
    </row>
    <row r="20" spans="1:47" ht="12.75" customHeight="1" x14ac:dyDescent="0.2">
      <c r="A20" s="4870"/>
      <c r="B20" s="4871"/>
      <c r="C20" s="4871"/>
      <c r="D20" s="4872"/>
      <c r="E20" s="4871"/>
      <c r="F20" s="4871"/>
      <c r="G20" s="4871"/>
      <c r="H20" s="4871"/>
      <c r="I20" s="4872"/>
      <c r="J20" s="4871"/>
      <c r="K20" s="4871"/>
      <c r="L20" s="4871"/>
      <c r="M20" s="4871"/>
      <c r="N20" s="4873"/>
      <c r="O20" s="4874"/>
      <c r="P20" s="4875"/>
    </row>
    <row r="21" spans="1:47" ht="12.75" customHeight="1" x14ac:dyDescent="0.2">
      <c r="A21" s="4876"/>
      <c r="B21" s="4877"/>
      <c r="C21" s="4878"/>
      <c r="D21" s="4878"/>
      <c r="E21" s="4877"/>
      <c r="F21" s="4877"/>
      <c r="G21" s="4877"/>
      <c r="H21" s="4877" t="s">
        <v>8</v>
      </c>
      <c r="I21" s="4879"/>
      <c r="J21" s="4877"/>
      <c r="K21" s="4877"/>
      <c r="L21" s="4877"/>
      <c r="M21" s="4877"/>
      <c r="N21" s="4880"/>
      <c r="O21" s="4881"/>
      <c r="P21" s="4882"/>
    </row>
    <row r="22" spans="1:47" ht="12.75" customHeight="1" x14ac:dyDescent="0.2">
      <c r="A22" s="4883"/>
      <c r="B22" s="4884"/>
      <c r="C22" s="4884"/>
      <c r="D22" s="4885"/>
      <c r="E22" s="4884"/>
      <c r="F22" s="4884"/>
      <c r="G22" s="4884"/>
      <c r="H22" s="4884"/>
      <c r="I22" s="4885"/>
      <c r="J22" s="4884"/>
      <c r="K22" s="4884"/>
      <c r="L22" s="4884"/>
      <c r="M22" s="4884"/>
      <c r="N22" s="4884"/>
      <c r="O22" s="4884"/>
      <c r="P22" s="4886"/>
    </row>
    <row r="23" spans="1:47" ht="12.75" customHeight="1" x14ac:dyDescent="0.2">
      <c r="A23" s="4887" t="s">
        <v>18</v>
      </c>
      <c r="B23" s="4888"/>
      <c r="C23" s="4888"/>
      <c r="D23" s="4889"/>
      <c r="E23" s="4890" t="s">
        <v>19</v>
      </c>
      <c r="F23" s="4890"/>
      <c r="G23" s="4890"/>
      <c r="H23" s="4890"/>
      <c r="I23" s="4890"/>
      <c r="J23" s="4890"/>
      <c r="K23" s="4890"/>
      <c r="L23" s="4890"/>
      <c r="M23" s="4888"/>
      <c r="N23" s="4888"/>
      <c r="O23" s="4888"/>
      <c r="P23" s="4891"/>
    </row>
    <row r="24" spans="1:47" x14ac:dyDescent="0.25">
      <c r="A24" s="4892"/>
      <c r="B24" s="4893"/>
      <c r="C24" s="4893"/>
      <c r="D24" s="4894"/>
      <c r="E24" s="4895" t="s">
        <v>20</v>
      </c>
      <c r="F24" s="4895"/>
      <c r="G24" s="4895"/>
      <c r="H24" s="4895"/>
      <c r="I24" s="4895"/>
      <c r="J24" s="4895"/>
      <c r="K24" s="4895"/>
      <c r="L24" s="4895"/>
      <c r="M24" s="4893"/>
      <c r="N24" s="4893"/>
      <c r="O24" s="4893"/>
      <c r="P24" s="4896"/>
    </row>
    <row r="25" spans="1:47" ht="12.75" customHeight="1" x14ac:dyDescent="0.2">
      <c r="A25" s="4897"/>
      <c r="B25" s="4898" t="s">
        <v>21</v>
      </c>
      <c r="C25" s="4899"/>
      <c r="D25" s="4899"/>
      <c r="E25" s="4899"/>
      <c r="F25" s="4899"/>
      <c r="G25" s="4899"/>
      <c r="H25" s="4899"/>
      <c r="I25" s="4899"/>
      <c r="J25" s="4899"/>
      <c r="K25" s="4899"/>
      <c r="L25" s="4899"/>
      <c r="M25" s="4899"/>
      <c r="N25" s="4899"/>
      <c r="O25" s="4900"/>
      <c r="P25" s="4901"/>
    </row>
    <row r="26" spans="1:47" ht="12.75" customHeight="1" x14ac:dyDescent="0.2">
      <c r="A26" s="4902" t="s">
        <v>22</v>
      </c>
      <c r="B26" s="4903" t="s">
        <v>23</v>
      </c>
      <c r="C26" s="4903"/>
      <c r="D26" s="4902" t="s">
        <v>24</v>
      </c>
      <c r="E26" s="4902" t="s">
        <v>25</v>
      </c>
      <c r="F26" s="4902" t="s">
        <v>22</v>
      </c>
      <c r="G26" s="4903" t="s">
        <v>23</v>
      </c>
      <c r="H26" s="4903"/>
      <c r="I26" s="4902" t="s">
        <v>24</v>
      </c>
      <c r="J26" s="4902" t="s">
        <v>25</v>
      </c>
      <c r="K26" s="4902" t="s">
        <v>22</v>
      </c>
      <c r="L26" s="4903" t="s">
        <v>23</v>
      </c>
      <c r="M26" s="4903"/>
      <c r="N26" s="4904" t="s">
        <v>24</v>
      </c>
      <c r="O26" s="4902" t="s">
        <v>25</v>
      </c>
      <c r="P26" s="4905"/>
    </row>
    <row r="27" spans="1:47" ht="12.75" customHeight="1" x14ac:dyDescent="0.2">
      <c r="A27" s="4906"/>
      <c r="B27" s="4907" t="s">
        <v>26</v>
      </c>
      <c r="C27" s="4907" t="s">
        <v>2</v>
      </c>
      <c r="D27" s="4906"/>
      <c r="E27" s="4906"/>
      <c r="F27" s="4906"/>
      <c r="G27" s="4907" t="s">
        <v>26</v>
      </c>
      <c r="H27" s="4907" t="s">
        <v>2</v>
      </c>
      <c r="I27" s="4906"/>
      <c r="J27" s="4906"/>
      <c r="K27" s="4906"/>
      <c r="L27" s="4907" t="s">
        <v>26</v>
      </c>
      <c r="M27" s="4907" t="s">
        <v>2</v>
      </c>
      <c r="N27" s="4908"/>
      <c r="O27" s="4906"/>
      <c r="P27" s="4909"/>
    </row>
    <row r="28" spans="1:47" ht="12.75" customHeight="1" x14ac:dyDescent="0.2">
      <c r="A28" s="4910">
        <v>1</v>
      </c>
      <c r="B28" s="4911">
        <v>0</v>
      </c>
      <c r="C28" s="4912">
        <v>0.15</v>
      </c>
      <c r="D28" s="4913">
        <v>16000</v>
      </c>
      <c r="E28" s="4914">
        <f t="shared" ref="E28:E59" si="0">D28*(100-2.41)/100</f>
        <v>15614.4</v>
      </c>
      <c r="F28" s="4915">
        <v>33</v>
      </c>
      <c r="G28" s="4916">
        <v>8</v>
      </c>
      <c r="H28" s="4916">
        <v>8.15</v>
      </c>
      <c r="I28" s="4913">
        <v>16000</v>
      </c>
      <c r="J28" s="4914">
        <f t="shared" ref="J28:J59" si="1">I28*(100-2.41)/100</f>
        <v>15614.4</v>
      </c>
      <c r="K28" s="4915">
        <v>65</v>
      </c>
      <c r="L28" s="4916">
        <v>16</v>
      </c>
      <c r="M28" s="4916">
        <v>16.149999999999999</v>
      </c>
      <c r="N28" s="4913">
        <v>16000</v>
      </c>
      <c r="O28" s="4914">
        <f t="shared" ref="O28:O59" si="2">N28*(100-2.41)/100</f>
        <v>15614.4</v>
      </c>
      <c r="P28" s="4917"/>
    </row>
    <row r="29" spans="1:47" ht="12.75" customHeight="1" x14ac:dyDescent="0.2">
      <c r="A29" s="4918">
        <v>2</v>
      </c>
      <c r="B29" s="4918">
        <v>0.15</v>
      </c>
      <c r="C29" s="4919">
        <v>0.3</v>
      </c>
      <c r="D29" s="4920">
        <v>16000</v>
      </c>
      <c r="E29" s="4921">
        <f t="shared" si="0"/>
        <v>15614.4</v>
      </c>
      <c r="F29" s="4922">
        <v>34</v>
      </c>
      <c r="G29" s="4923">
        <v>8.15</v>
      </c>
      <c r="H29" s="4923">
        <v>8.3000000000000007</v>
      </c>
      <c r="I29" s="4920">
        <v>16000</v>
      </c>
      <c r="J29" s="4921">
        <f t="shared" si="1"/>
        <v>15614.4</v>
      </c>
      <c r="K29" s="4922">
        <v>66</v>
      </c>
      <c r="L29" s="4923">
        <v>16.149999999999999</v>
      </c>
      <c r="M29" s="4923">
        <v>16.3</v>
      </c>
      <c r="N29" s="4920">
        <v>16000</v>
      </c>
      <c r="O29" s="4921">
        <f t="shared" si="2"/>
        <v>15614.4</v>
      </c>
      <c r="P29" s="4924"/>
    </row>
    <row r="30" spans="1:47" ht="12.75" customHeight="1" x14ac:dyDescent="0.2">
      <c r="A30" s="4925">
        <v>3</v>
      </c>
      <c r="B30" s="4926">
        <v>0.3</v>
      </c>
      <c r="C30" s="4927">
        <v>0.45</v>
      </c>
      <c r="D30" s="4928">
        <v>16000</v>
      </c>
      <c r="E30" s="4929">
        <f t="shared" si="0"/>
        <v>15614.4</v>
      </c>
      <c r="F30" s="4930">
        <v>35</v>
      </c>
      <c r="G30" s="4931">
        <v>8.3000000000000007</v>
      </c>
      <c r="H30" s="4931">
        <v>8.4499999999999993</v>
      </c>
      <c r="I30" s="4928">
        <v>16000</v>
      </c>
      <c r="J30" s="4929">
        <f t="shared" si="1"/>
        <v>15614.4</v>
      </c>
      <c r="K30" s="4930">
        <v>67</v>
      </c>
      <c r="L30" s="4931">
        <v>16.3</v>
      </c>
      <c r="M30" s="4931">
        <v>16.45</v>
      </c>
      <c r="N30" s="4928">
        <v>16000</v>
      </c>
      <c r="O30" s="4929">
        <f t="shared" si="2"/>
        <v>15614.4</v>
      </c>
      <c r="P30" s="4932"/>
      <c r="V30" s="4933"/>
    </row>
    <row r="31" spans="1:47" ht="12.75" customHeight="1" x14ac:dyDescent="0.2">
      <c r="A31" s="4934">
        <v>4</v>
      </c>
      <c r="B31" s="4934">
        <v>0.45</v>
      </c>
      <c r="C31" s="4935">
        <v>1</v>
      </c>
      <c r="D31" s="4936">
        <v>16000</v>
      </c>
      <c r="E31" s="4937">
        <f t="shared" si="0"/>
        <v>15614.4</v>
      </c>
      <c r="F31" s="4938">
        <v>36</v>
      </c>
      <c r="G31" s="4935">
        <v>8.4499999999999993</v>
      </c>
      <c r="H31" s="4935">
        <v>9</v>
      </c>
      <c r="I31" s="4936">
        <v>16000</v>
      </c>
      <c r="J31" s="4937">
        <f t="shared" si="1"/>
        <v>15614.4</v>
      </c>
      <c r="K31" s="4938">
        <v>68</v>
      </c>
      <c r="L31" s="4935">
        <v>16.45</v>
      </c>
      <c r="M31" s="4935">
        <v>17</v>
      </c>
      <c r="N31" s="4936">
        <v>16000</v>
      </c>
      <c r="O31" s="4937">
        <f t="shared" si="2"/>
        <v>15614.4</v>
      </c>
      <c r="P31" s="4939"/>
    </row>
    <row r="32" spans="1:47" ht="12.75" customHeight="1" x14ac:dyDescent="0.2">
      <c r="A32" s="4940">
        <v>5</v>
      </c>
      <c r="B32" s="4941">
        <v>1</v>
      </c>
      <c r="C32" s="4942">
        <v>1.1499999999999999</v>
      </c>
      <c r="D32" s="4943">
        <v>16000</v>
      </c>
      <c r="E32" s="4944">
        <f t="shared" si="0"/>
        <v>15614.4</v>
      </c>
      <c r="F32" s="4945">
        <v>37</v>
      </c>
      <c r="G32" s="4941">
        <v>9</v>
      </c>
      <c r="H32" s="4941">
        <v>9.15</v>
      </c>
      <c r="I32" s="4943">
        <v>16000</v>
      </c>
      <c r="J32" s="4944">
        <f t="shared" si="1"/>
        <v>15614.4</v>
      </c>
      <c r="K32" s="4945">
        <v>69</v>
      </c>
      <c r="L32" s="4941">
        <v>17</v>
      </c>
      <c r="M32" s="4941">
        <v>17.149999999999999</v>
      </c>
      <c r="N32" s="4943">
        <v>16000</v>
      </c>
      <c r="O32" s="4944">
        <f t="shared" si="2"/>
        <v>15614.4</v>
      </c>
      <c r="P32" s="4946"/>
      <c r="AQ32" s="4943"/>
    </row>
    <row r="33" spans="1:16" ht="12.75" customHeight="1" x14ac:dyDescent="0.2">
      <c r="A33" s="4947">
        <v>6</v>
      </c>
      <c r="B33" s="4948">
        <v>1.1499999999999999</v>
      </c>
      <c r="C33" s="4949">
        <v>1.3</v>
      </c>
      <c r="D33" s="4950">
        <v>16000</v>
      </c>
      <c r="E33" s="4951">
        <f t="shared" si="0"/>
        <v>15614.4</v>
      </c>
      <c r="F33" s="4952">
        <v>38</v>
      </c>
      <c r="G33" s="4949">
        <v>9.15</v>
      </c>
      <c r="H33" s="4949">
        <v>9.3000000000000007</v>
      </c>
      <c r="I33" s="4950">
        <v>16000</v>
      </c>
      <c r="J33" s="4951">
        <f t="shared" si="1"/>
        <v>15614.4</v>
      </c>
      <c r="K33" s="4952">
        <v>70</v>
      </c>
      <c r="L33" s="4949">
        <v>17.149999999999999</v>
      </c>
      <c r="M33" s="4949">
        <v>17.3</v>
      </c>
      <c r="N33" s="4950">
        <v>16000</v>
      </c>
      <c r="O33" s="4951">
        <f t="shared" si="2"/>
        <v>15614.4</v>
      </c>
      <c r="P33" s="4953"/>
    </row>
    <row r="34" spans="1:16" x14ac:dyDescent="0.2">
      <c r="A34" s="4954">
        <v>7</v>
      </c>
      <c r="B34" s="4955">
        <v>1.3</v>
      </c>
      <c r="C34" s="4956">
        <v>1.45</v>
      </c>
      <c r="D34" s="4957">
        <v>16000</v>
      </c>
      <c r="E34" s="4958">
        <f t="shared" si="0"/>
        <v>15614.4</v>
      </c>
      <c r="F34" s="4959">
        <v>39</v>
      </c>
      <c r="G34" s="4960">
        <v>9.3000000000000007</v>
      </c>
      <c r="H34" s="4960">
        <v>9.4499999999999993</v>
      </c>
      <c r="I34" s="4957">
        <v>16000</v>
      </c>
      <c r="J34" s="4958">
        <f t="shared" si="1"/>
        <v>15614.4</v>
      </c>
      <c r="K34" s="4959">
        <v>71</v>
      </c>
      <c r="L34" s="4960">
        <v>17.3</v>
      </c>
      <c r="M34" s="4960">
        <v>17.45</v>
      </c>
      <c r="N34" s="4957">
        <v>16000</v>
      </c>
      <c r="O34" s="4958">
        <f t="shared" si="2"/>
        <v>15614.4</v>
      </c>
      <c r="P34" s="4961"/>
    </row>
    <row r="35" spans="1:16" x14ac:dyDescent="0.2">
      <c r="A35" s="4962">
        <v>8</v>
      </c>
      <c r="B35" s="4962">
        <v>1.45</v>
      </c>
      <c r="C35" s="4963">
        <v>2</v>
      </c>
      <c r="D35" s="4964">
        <v>16000</v>
      </c>
      <c r="E35" s="4965">
        <f t="shared" si="0"/>
        <v>15614.4</v>
      </c>
      <c r="F35" s="4966">
        <v>40</v>
      </c>
      <c r="G35" s="4963">
        <v>9.4499999999999993</v>
      </c>
      <c r="H35" s="4963">
        <v>10</v>
      </c>
      <c r="I35" s="4964">
        <v>16000</v>
      </c>
      <c r="J35" s="4965">
        <f t="shared" si="1"/>
        <v>15614.4</v>
      </c>
      <c r="K35" s="4966">
        <v>72</v>
      </c>
      <c r="L35" s="4967">
        <v>17.45</v>
      </c>
      <c r="M35" s="4963">
        <v>18</v>
      </c>
      <c r="N35" s="4964">
        <v>16000</v>
      </c>
      <c r="O35" s="4965">
        <f t="shared" si="2"/>
        <v>15614.4</v>
      </c>
      <c r="P35" s="4968"/>
    </row>
    <row r="36" spans="1:16" x14ac:dyDescent="0.2">
      <c r="A36" s="4969">
        <v>9</v>
      </c>
      <c r="B36" s="4970">
        <v>2</v>
      </c>
      <c r="C36" s="4971">
        <v>2.15</v>
      </c>
      <c r="D36" s="4972">
        <v>16000</v>
      </c>
      <c r="E36" s="4973">
        <f t="shared" si="0"/>
        <v>15614.4</v>
      </c>
      <c r="F36" s="4974">
        <v>41</v>
      </c>
      <c r="G36" s="4975">
        <v>10</v>
      </c>
      <c r="H36" s="4976">
        <v>10.15</v>
      </c>
      <c r="I36" s="4972">
        <v>16000</v>
      </c>
      <c r="J36" s="4973">
        <f t="shared" si="1"/>
        <v>15614.4</v>
      </c>
      <c r="K36" s="4974">
        <v>73</v>
      </c>
      <c r="L36" s="4976">
        <v>18</v>
      </c>
      <c r="M36" s="4975">
        <v>18.149999999999999</v>
      </c>
      <c r="N36" s="4972">
        <v>16000</v>
      </c>
      <c r="O36" s="4973">
        <f t="shared" si="2"/>
        <v>15614.4</v>
      </c>
      <c r="P36" s="4977"/>
    </row>
    <row r="37" spans="1:16" x14ac:dyDescent="0.2">
      <c r="A37" s="4978">
        <v>10</v>
      </c>
      <c r="B37" s="4978">
        <v>2.15</v>
      </c>
      <c r="C37" s="4979">
        <v>2.2999999999999998</v>
      </c>
      <c r="D37" s="4980">
        <v>16000</v>
      </c>
      <c r="E37" s="4981">
        <f t="shared" si="0"/>
        <v>15614.4</v>
      </c>
      <c r="F37" s="4982">
        <v>42</v>
      </c>
      <c r="G37" s="4979">
        <v>10.15</v>
      </c>
      <c r="H37" s="4983">
        <v>10.3</v>
      </c>
      <c r="I37" s="4980">
        <v>16000</v>
      </c>
      <c r="J37" s="4981">
        <f t="shared" si="1"/>
        <v>15614.4</v>
      </c>
      <c r="K37" s="4982">
        <v>74</v>
      </c>
      <c r="L37" s="4983">
        <v>18.149999999999999</v>
      </c>
      <c r="M37" s="4979">
        <v>18.3</v>
      </c>
      <c r="N37" s="4980">
        <v>16000</v>
      </c>
      <c r="O37" s="4981">
        <f t="shared" si="2"/>
        <v>15614.4</v>
      </c>
      <c r="P37" s="4984"/>
    </row>
    <row r="38" spans="1:16" x14ac:dyDescent="0.2">
      <c r="A38" s="4985">
        <v>11</v>
      </c>
      <c r="B38" s="4986">
        <v>2.2999999999999998</v>
      </c>
      <c r="C38" s="4987">
        <v>2.4500000000000002</v>
      </c>
      <c r="D38" s="4988">
        <v>16000</v>
      </c>
      <c r="E38" s="4989">
        <f t="shared" si="0"/>
        <v>15614.4</v>
      </c>
      <c r="F38" s="4990">
        <v>43</v>
      </c>
      <c r="G38" s="4991">
        <v>10.3</v>
      </c>
      <c r="H38" s="4992">
        <v>10.45</v>
      </c>
      <c r="I38" s="4988">
        <v>16000</v>
      </c>
      <c r="J38" s="4989">
        <f t="shared" si="1"/>
        <v>15614.4</v>
      </c>
      <c r="K38" s="4990">
        <v>75</v>
      </c>
      <c r="L38" s="4992">
        <v>18.3</v>
      </c>
      <c r="M38" s="4991">
        <v>18.45</v>
      </c>
      <c r="N38" s="4988">
        <v>16000</v>
      </c>
      <c r="O38" s="4989">
        <f t="shared" si="2"/>
        <v>15614.4</v>
      </c>
      <c r="P38" s="4993"/>
    </row>
    <row r="39" spans="1:16" x14ac:dyDescent="0.2">
      <c r="A39" s="4994">
        <v>12</v>
      </c>
      <c r="B39" s="4994">
        <v>2.4500000000000002</v>
      </c>
      <c r="C39" s="4995">
        <v>3</v>
      </c>
      <c r="D39" s="4996">
        <v>16000</v>
      </c>
      <c r="E39" s="4997">
        <f t="shared" si="0"/>
        <v>15614.4</v>
      </c>
      <c r="F39" s="4998">
        <v>44</v>
      </c>
      <c r="G39" s="4995">
        <v>10.45</v>
      </c>
      <c r="H39" s="4999">
        <v>11</v>
      </c>
      <c r="I39" s="4996">
        <v>16000</v>
      </c>
      <c r="J39" s="4997">
        <f t="shared" si="1"/>
        <v>15614.4</v>
      </c>
      <c r="K39" s="4998">
        <v>76</v>
      </c>
      <c r="L39" s="4999">
        <v>18.45</v>
      </c>
      <c r="M39" s="4995">
        <v>19</v>
      </c>
      <c r="N39" s="4996">
        <v>16000</v>
      </c>
      <c r="O39" s="4997">
        <f t="shared" si="2"/>
        <v>15614.4</v>
      </c>
      <c r="P39" s="5000"/>
    </row>
    <row r="40" spans="1:16" x14ac:dyDescent="0.2">
      <c r="A40" s="5001">
        <v>13</v>
      </c>
      <c r="B40" s="5002">
        <v>3</v>
      </c>
      <c r="C40" s="5003">
        <v>3.15</v>
      </c>
      <c r="D40" s="5004">
        <v>16000</v>
      </c>
      <c r="E40" s="5005">
        <f t="shared" si="0"/>
        <v>15614.4</v>
      </c>
      <c r="F40" s="5006">
        <v>45</v>
      </c>
      <c r="G40" s="5007">
        <v>11</v>
      </c>
      <c r="H40" s="5008">
        <v>11.15</v>
      </c>
      <c r="I40" s="5004">
        <v>16000</v>
      </c>
      <c r="J40" s="5005">
        <f t="shared" si="1"/>
        <v>15614.4</v>
      </c>
      <c r="K40" s="5006">
        <v>77</v>
      </c>
      <c r="L40" s="5008">
        <v>19</v>
      </c>
      <c r="M40" s="5007">
        <v>19.149999999999999</v>
      </c>
      <c r="N40" s="5004">
        <v>16000</v>
      </c>
      <c r="O40" s="5005">
        <f t="shared" si="2"/>
        <v>15614.4</v>
      </c>
      <c r="P40" s="5009"/>
    </row>
    <row r="41" spans="1:16" x14ac:dyDescent="0.2">
      <c r="A41" s="5010">
        <v>14</v>
      </c>
      <c r="B41" s="5010">
        <v>3.15</v>
      </c>
      <c r="C41" s="5011">
        <v>3.3</v>
      </c>
      <c r="D41" s="5012">
        <v>16000</v>
      </c>
      <c r="E41" s="5013">
        <f t="shared" si="0"/>
        <v>15614.4</v>
      </c>
      <c r="F41" s="5014">
        <v>46</v>
      </c>
      <c r="G41" s="5015">
        <v>11.15</v>
      </c>
      <c r="H41" s="5011">
        <v>11.3</v>
      </c>
      <c r="I41" s="5012">
        <v>16000</v>
      </c>
      <c r="J41" s="5013">
        <f t="shared" si="1"/>
        <v>15614.4</v>
      </c>
      <c r="K41" s="5014">
        <v>78</v>
      </c>
      <c r="L41" s="5011">
        <v>19.149999999999999</v>
      </c>
      <c r="M41" s="5015">
        <v>19.3</v>
      </c>
      <c r="N41" s="5012">
        <v>16000</v>
      </c>
      <c r="O41" s="5013">
        <f t="shared" si="2"/>
        <v>15614.4</v>
      </c>
      <c r="P41" s="5016"/>
    </row>
    <row r="42" spans="1:16" x14ac:dyDescent="0.2">
      <c r="A42" s="5017">
        <v>15</v>
      </c>
      <c r="B42" s="5018">
        <v>3.3</v>
      </c>
      <c r="C42" s="5019">
        <v>3.45</v>
      </c>
      <c r="D42" s="5020">
        <v>16000</v>
      </c>
      <c r="E42" s="5021">
        <f t="shared" si="0"/>
        <v>15614.4</v>
      </c>
      <c r="F42" s="5022">
        <v>47</v>
      </c>
      <c r="G42" s="5023">
        <v>11.3</v>
      </c>
      <c r="H42" s="5024">
        <v>11.45</v>
      </c>
      <c r="I42" s="5020">
        <v>16000</v>
      </c>
      <c r="J42" s="5021">
        <f t="shared" si="1"/>
        <v>15614.4</v>
      </c>
      <c r="K42" s="5022">
        <v>79</v>
      </c>
      <c r="L42" s="5024">
        <v>19.3</v>
      </c>
      <c r="M42" s="5023">
        <v>19.45</v>
      </c>
      <c r="N42" s="5020">
        <v>16000</v>
      </c>
      <c r="O42" s="5021">
        <f t="shared" si="2"/>
        <v>15614.4</v>
      </c>
      <c r="P42" s="5025"/>
    </row>
    <row r="43" spans="1:16" x14ac:dyDescent="0.2">
      <c r="A43" s="5026">
        <v>16</v>
      </c>
      <c r="B43" s="5026">
        <v>3.45</v>
      </c>
      <c r="C43" s="5027">
        <v>4</v>
      </c>
      <c r="D43" s="5028">
        <v>16000</v>
      </c>
      <c r="E43" s="5029">
        <f t="shared" si="0"/>
        <v>15614.4</v>
      </c>
      <c r="F43" s="5030">
        <v>48</v>
      </c>
      <c r="G43" s="5031">
        <v>11.45</v>
      </c>
      <c r="H43" s="5027">
        <v>12</v>
      </c>
      <c r="I43" s="5028">
        <v>16000</v>
      </c>
      <c r="J43" s="5029">
        <f t="shared" si="1"/>
        <v>15614.4</v>
      </c>
      <c r="K43" s="5030">
        <v>80</v>
      </c>
      <c r="L43" s="5027">
        <v>19.45</v>
      </c>
      <c r="M43" s="5027">
        <v>20</v>
      </c>
      <c r="N43" s="5028">
        <v>16000</v>
      </c>
      <c r="O43" s="5029">
        <f t="shared" si="2"/>
        <v>15614.4</v>
      </c>
      <c r="P43" s="5032"/>
    </row>
    <row r="44" spans="1:16" x14ac:dyDescent="0.2">
      <c r="A44" s="5033">
        <v>17</v>
      </c>
      <c r="B44" s="5034">
        <v>4</v>
      </c>
      <c r="C44" s="5035">
        <v>4.1500000000000004</v>
      </c>
      <c r="D44" s="5036">
        <v>16000</v>
      </c>
      <c r="E44" s="5037">
        <f t="shared" si="0"/>
        <v>15614.4</v>
      </c>
      <c r="F44" s="5038">
        <v>49</v>
      </c>
      <c r="G44" s="5039">
        <v>12</v>
      </c>
      <c r="H44" s="5040">
        <v>12.15</v>
      </c>
      <c r="I44" s="5036">
        <v>16000</v>
      </c>
      <c r="J44" s="5037">
        <f t="shared" si="1"/>
        <v>15614.4</v>
      </c>
      <c r="K44" s="5038">
        <v>81</v>
      </c>
      <c r="L44" s="5040">
        <v>20</v>
      </c>
      <c r="M44" s="5039">
        <v>20.149999999999999</v>
      </c>
      <c r="N44" s="5036">
        <v>16000</v>
      </c>
      <c r="O44" s="5037">
        <f t="shared" si="2"/>
        <v>15614.4</v>
      </c>
      <c r="P44" s="5041"/>
    </row>
    <row r="45" spans="1:16" x14ac:dyDescent="0.2">
      <c r="A45" s="5042">
        <v>18</v>
      </c>
      <c r="B45" s="5042">
        <v>4.1500000000000004</v>
      </c>
      <c r="C45" s="5043">
        <v>4.3</v>
      </c>
      <c r="D45" s="5044">
        <v>16000</v>
      </c>
      <c r="E45" s="5045">
        <f t="shared" si="0"/>
        <v>15614.4</v>
      </c>
      <c r="F45" s="5046">
        <v>50</v>
      </c>
      <c r="G45" s="5047">
        <v>12.15</v>
      </c>
      <c r="H45" s="5043">
        <v>12.3</v>
      </c>
      <c r="I45" s="5044">
        <v>16000</v>
      </c>
      <c r="J45" s="5045">
        <f t="shared" si="1"/>
        <v>15614.4</v>
      </c>
      <c r="K45" s="5046">
        <v>82</v>
      </c>
      <c r="L45" s="5043">
        <v>20.149999999999999</v>
      </c>
      <c r="M45" s="5047">
        <v>20.3</v>
      </c>
      <c r="N45" s="5044">
        <v>16000</v>
      </c>
      <c r="O45" s="5045">
        <f t="shared" si="2"/>
        <v>15614.4</v>
      </c>
      <c r="P45" s="5048"/>
    </row>
    <row r="46" spans="1:16" x14ac:dyDescent="0.2">
      <c r="A46" s="5049">
        <v>19</v>
      </c>
      <c r="B46" s="5050">
        <v>4.3</v>
      </c>
      <c r="C46" s="5051">
        <v>4.45</v>
      </c>
      <c r="D46" s="5052">
        <v>16000</v>
      </c>
      <c r="E46" s="5053">
        <f t="shared" si="0"/>
        <v>15614.4</v>
      </c>
      <c r="F46" s="5054">
        <v>51</v>
      </c>
      <c r="G46" s="5055">
        <v>12.3</v>
      </c>
      <c r="H46" s="5056">
        <v>12.45</v>
      </c>
      <c r="I46" s="5052">
        <v>16000</v>
      </c>
      <c r="J46" s="5053">
        <f t="shared" si="1"/>
        <v>15614.4</v>
      </c>
      <c r="K46" s="5054">
        <v>83</v>
      </c>
      <c r="L46" s="5056">
        <v>20.3</v>
      </c>
      <c r="M46" s="5055">
        <v>20.45</v>
      </c>
      <c r="N46" s="5052">
        <v>16000</v>
      </c>
      <c r="O46" s="5053">
        <f t="shared" si="2"/>
        <v>15614.4</v>
      </c>
      <c r="P46" s="5057"/>
    </row>
    <row r="47" spans="1:16" x14ac:dyDescent="0.2">
      <c r="A47" s="5058">
        <v>20</v>
      </c>
      <c r="B47" s="5058">
        <v>4.45</v>
      </c>
      <c r="C47" s="5059">
        <v>5</v>
      </c>
      <c r="D47" s="5060">
        <v>16000</v>
      </c>
      <c r="E47" s="5061">
        <f t="shared" si="0"/>
        <v>15614.4</v>
      </c>
      <c r="F47" s="5062">
        <v>52</v>
      </c>
      <c r="G47" s="5063">
        <v>12.45</v>
      </c>
      <c r="H47" s="5059">
        <v>13</v>
      </c>
      <c r="I47" s="5060">
        <v>16000</v>
      </c>
      <c r="J47" s="5061">
        <f t="shared" si="1"/>
        <v>15614.4</v>
      </c>
      <c r="K47" s="5062">
        <v>84</v>
      </c>
      <c r="L47" s="5059">
        <v>20.45</v>
      </c>
      <c r="M47" s="5063">
        <v>21</v>
      </c>
      <c r="N47" s="5060">
        <v>16000</v>
      </c>
      <c r="O47" s="5061">
        <f t="shared" si="2"/>
        <v>15614.4</v>
      </c>
      <c r="P47" s="5064"/>
    </row>
    <row r="48" spans="1:16" x14ac:dyDescent="0.2">
      <c r="A48" s="5065">
        <v>21</v>
      </c>
      <c r="B48" s="5066">
        <v>5</v>
      </c>
      <c r="C48" s="5067">
        <v>5.15</v>
      </c>
      <c r="D48" s="5068">
        <v>16000</v>
      </c>
      <c r="E48" s="5069">
        <f t="shared" si="0"/>
        <v>15614.4</v>
      </c>
      <c r="F48" s="5070">
        <v>53</v>
      </c>
      <c r="G48" s="5066">
        <v>13</v>
      </c>
      <c r="H48" s="5071">
        <v>13.15</v>
      </c>
      <c r="I48" s="5068">
        <v>16000</v>
      </c>
      <c r="J48" s="5069">
        <f t="shared" si="1"/>
        <v>15614.4</v>
      </c>
      <c r="K48" s="5070">
        <v>85</v>
      </c>
      <c r="L48" s="5071">
        <v>21</v>
      </c>
      <c r="M48" s="5066">
        <v>21.15</v>
      </c>
      <c r="N48" s="5068">
        <v>16000</v>
      </c>
      <c r="O48" s="5069">
        <f t="shared" si="2"/>
        <v>15614.4</v>
      </c>
      <c r="P48" s="5072"/>
    </row>
    <row r="49" spans="1:17" x14ac:dyDescent="0.2">
      <c r="A49" s="5073">
        <v>22</v>
      </c>
      <c r="B49" s="5074">
        <v>5.15</v>
      </c>
      <c r="C49" s="5075">
        <v>5.3</v>
      </c>
      <c r="D49" s="5076">
        <v>16000</v>
      </c>
      <c r="E49" s="5077">
        <f t="shared" si="0"/>
        <v>15614.4</v>
      </c>
      <c r="F49" s="5078">
        <v>54</v>
      </c>
      <c r="G49" s="5079">
        <v>13.15</v>
      </c>
      <c r="H49" s="5075">
        <v>13.3</v>
      </c>
      <c r="I49" s="5076">
        <v>16000</v>
      </c>
      <c r="J49" s="5077">
        <f t="shared" si="1"/>
        <v>15614.4</v>
      </c>
      <c r="K49" s="5078">
        <v>86</v>
      </c>
      <c r="L49" s="5075">
        <v>21.15</v>
      </c>
      <c r="M49" s="5079">
        <v>21.3</v>
      </c>
      <c r="N49" s="5076">
        <v>16000</v>
      </c>
      <c r="O49" s="5077">
        <f t="shared" si="2"/>
        <v>15614.4</v>
      </c>
      <c r="P49" s="5080"/>
    </row>
    <row r="50" spans="1:17" x14ac:dyDescent="0.2">
      <c r="A50" s="5081">
        <v>23</v>
      </c>
      <c r="B50" s="5082">
        <v>5.3</v>
      </c>
      <c r="C50" s="5083">
        <v>5.45</v>
      </c>
      <c r="D50" s="5084">
        <v>16000</v>
      </c>
      <c r="E50" s="5085">
        <f t="shared" si="0"/>
        <v>15614.4</v>
      </c>
      <c r="F50" s="5086">
        <v>55</v>
      </c>
      <c r="G50" s="5082">
        <v>13.3</v>
      </c>
      <c r="H50" s="5087">
        <v>13.45</v>
      </c>
      <c r="I50" s="5084">
        <v>16000</v>
      </c>
      <c r="J50" s="5085">
        <f t="shared" si="1"/>
        <v>15614.4</v>
      </c>
      <c r="K50" s="5086">
        <v>87</v>
      </c>
      <c r="L50" s="5087">
        <v>21.3</v>
      </c>
      <c r="M50" s="5082">
        <v>21.45</v>
      </c>
      <c r="N50" s="5084">
        <v>16000</v>
      </c>
      <c r="O50" s="5085">
        <f t="shared" si="2"/>
        <v>15614.4</v>
      </c>
      <c r="P50" s="5088"/>
    </row>
    <row r="51" spans="1:17" x14ac:dyDescent="0.2">
      <c r="A51" s="5089">
        <v>24</v>
      </c>
      <c r="B51" s="5090">
        <v>5.45</v>
      </c>
      <c r="C51" s="5091">
        <v>6</v>
      </c>
      <c r="D51" s="5092">
        <v>16000</v>
      </c>
      <c r="E51" s="5093">
        <f t="shared" si="0"/>
        <v>15614.4</v>
      </c>
      <c r="F51" s="5094">
        <v>56</v>
      </c>
      <c r="G51" s="5095">
        <v>13.45</v>
      </c>
      <c r="H51" s="5091">
        <v>14</v>
      </c>
      <c r="I51" s="5092">
        <v>16000</v>
      </c>
      <c r="J51" s="5093">
        <f t="shared" si="1"/>
        <v>15614.4</v>
      </c>
      <c r="K51" s="5094">
        <v>88</v>
      </c>
      <c r="L51" s="5091">
        <v>21.45</v>
      </c>
      <c r="M51" s="5095">
        <v>22</v>
      </c>
      <c r="N51" s="5092">
        <v>16000</v>
      </c>
      <c r="O51" s="5093">
        <f t="shared" si="2"/>
        <v>15614.4</v>
      </c>
      <c r="P51" s="5096"/>
    </row>
    <row r="52" spans="1:17" x14ac:dyDescent="0.2">
      <c r="A52" s="5097">
        <v>25</v>
      </c>
      <c r="B52" s="5098">
        <v>6</v>
      </c>
      <c r="C52" s="5099">
        <v>6.15</v>
      </c>
      <c r="D52" s="5100">
        <v>16000</v>
      </c>
      <c r="E52" s="5101">
        <f t="shared" si="0"/>
        <v>15614.4</v>
      </c>
      <c r="F52" s="5102">
        <v>57</v>
      </c>
      <c r="G52" s="5098">
        <v>14</v>
      </c>
      <c r="H52" s="5103">
        <v>14.15</v>
      </c>
      <c r="I52" s="5100">
        <v>16000</v>
      </c>
      <c r="J52" s="5101">
        <f t="shared" si="1"/>
        <v>15614.4</v>
      </c>
      <c r="K52" s="5102">
        <v>89</v>
      </c>
      <c r="L52" s="5103">
        <v>22</v>
      </c>
      <c r="M52" s="5098">
        <v>22.15</v>
      </c>
      <c r="N52" s="5100">
        <v>16000</v>
      </c>
      <c r="O52" s="5101">
        <f t="shared" si="2"/>
        <v>15614.4</v>
      </c>
      <c r="P52" s="5104"/>
    </row>
    <row r="53" spans="1:17" x14ac:dyDescent="0.2">
      <c r="A53" s="5105">
        <v>26</v>
      </c>
      <c r="B53" s="5106">
        <v>6.15</v>
      </c>
      <c r="C53" s="5107">
        <v>6.3</v>
      </c>
      <c r="D53" s="5108">
        <v>16000</v>
      </c>
      <c r="E53" s="5109">
        <f t="shared" si="0"/>
        <v>15614.4</v>
      </c>
      <c r="F53" s="5110">
        <v>58</v>
      </c>
      <c r="G53" s="5111">
        <v>14.15</v>
      </c>
      <c r="H53" s="5107">
        <v>14.3</v>
      </c>
      <c r="I53" s="5108">
        <v>16000</v>
      </c>
      <c r="J53" s="5109">
        <f t="shared" si="1"/>
        <v>15614.4</v>
      </c>
      <c r="K53" s="5110">
        <v>90</v>
      </c>
      <c r="L53" s="5107">
        <v>22.15</v>
      </c>
      <c r="M53" s="5111">
        <v>22.3</v>
      </c>
      <c r="N53" s="5108">
        <v>16000</v>
      </c>
      <c r="O53" s="5109">
        <f t="shared" si="2"/>
        <v>15614.4</v>
      </c>
      <c r="P53" s="5112"/>
    </row>
    <row r="54" spans="1:17" x14ac:dyDescent="0.2">
      <c r="A54" s="5113">
        <v>27</v>
      </c>
      <c r="B54" s="5114">
        <v>6.3</v>
      </c>
      <c r="C54" s="5115">
        <v>6.45</v>
      </c>
      <c r="D54" s="5116">
        <v>16000</v>
      </c>
      <c r="E54" s="5117">
        <f t="shared" si="0"/>
        <v>15614.4</v>
      </c>
      <c r="F54" s="5118">
        <v>59</v>
      </c>
      <c r="G54" s="5114">
        <v>14.3</v>
      </c>
      <c r="H54" s="5119">
        <v>14.45</v>
      </c>
      <c r="I54" s="5116">
        <v>16000</v>
      </c>
      <c r="J54" s="5117">
        <f t="shared" si="1"/>
        <v>15614.4</v>
      </c>
      <c r="K54" s="5118">
        <v>91</v>
      </c>
      <c r="L54" s="5119">
        <v>22.3</v>
      </c>
      <c r="M54" s="5114">
        <v>22.45</v>
      </c>
      <c r="N54" s="5116">
        <v>16000</v>
      </c>
      <c r="O54" s="5117">
        <f t="shared" si="2"/>
        <v>15614.4</v>
      </c>
      <c r="P54" s="5120"/>
    </row>
    <row r="55" spans="1:17" x14ac:dyDescent="0.2">
      <c r="A55" s="5121">
        <v>28</v>
      </c>
      <c r="B55" s="5122">
        <v>6.45</v>
      </c>
      <c r="C55" s="5123">
        <v>7</v>
      </c>
      <c r="D55" s="5124">
        <v>16000</v>
      </c>
      <c r="E55" s="5125">
        <f t="shared" si="0"/>
        <v>15614.4</v>
      </c>
      <c r="F55" s="5126">
        <v>60</v>
      </c>
      <c r="G55" s="5127">
        <v>14.45</v>
      </c>
      <c r="H55" s="5127">
        <v>15</v>
      </c>
      <c r="I55" s="5124">
        <v>16000</v>
      </c>
      <c r="J55" s="5125">
        <f t="shared" si="1"/>
        <v>15614.4</v>
      </c>
      <c r="K55" s="5126">
        <v>92</v>
      </c>
      <c r="L55" s="5123">
        <v>22.45</v>
      </c>
      <c r="M55" s="5127">
        <v>23</v>
      </c>
      <c r="N55" s="5124">
        <v>16000</v>
      </c>
      <c r="O55" s="5125">
        <f t="shared" si="2"/>
        <v>15614.4</v>
      </c>
      <c r="P55" s="5128"/>
    </row>
    <row r="56" spans="1:17" x14ac:dyDescent="0.2">
      <c r="A56" s="5129">
        <v>29</v>
      </c>
      <c r="B56" s="5130">
        <v>7</v>
      </c>
      <c r="C56" s="5131">
        <v>7.15</v>
      </c>
      <c r="D56" s="5132">
        <v>16000</v>
      </c>
      <c r="E56" s="5133">
        <f t="shared" si="0"/>
        <v>15614.4</v>
      </c>
      <c r="F56" s="5134">
        <v>61</v>
      </c>
      <c r="G56" s="5130">
        <v>15</v>
      </c>
      <c r="H56" s="5130">
        <v>15.15</v>
      </c>
      <c r="I56" s="5132">
        <v>16000</v>
      </c>
      <c r="J56" s="5133">
        <f t="shared" si="1"/>
        <v>15614.4</v>
      </c>
      <c r="K56" s="5134">
        <v>93</v>
      </c>
      <c r="L56" s="5135">
        <v>23</v>
      </c>
      <c r="M56" s="5130">
        <v>23.15</v>
      </c>
      <c r="N56" s="5132">
        <v>16000</v>
      </c>
      <c r="O56" s="5133">
        <f t="shared" si="2"/>
        <v>15614.4</v>
      </c>
      <c r="P56" s="5136"/>
    </row>
    <row r="57" spans="1:17" x14ac:dyDescent="0.2">
      <c r="A57" s="5137">
        <v>30</v>
      </c>
      <c r="B57" s="5138">
        <v>7.15</v>
      </c>
      <c r="C57" s="5139">
        <v>7.3</v>
      </c>
      <c r="D57" s="5140">
        <v>16000</v>
      </c>
      <c r="E57" s="5141">
        <f t="shared" si="0"/>
        <v>15614.4</v>
      </c>
      <c r="F57" s="5142">
        <v>62</v>
      </c>
      <c r="G57" s="5143">
        <v>15.15</v>
      </c>
      <c r="H57" s="5143">
        <v>15.3</v>
      </c>
      <c r="I57" s="5140">
        <v>16000</v>
      </c>
      <c r="J57" s="5141">
        <f t="shared" si="1"/>
        <v>15614.4</v>
      </c>
      <c r="K57" s="5142">
        <v>94</v>
      </c>
      <c r="L57" s="5143">
        <v>23.15</v>
      </c>
      <c r="M57" s="5143">
        <v>23.3</v>
      </c>
      <c r="N57" s="5140">
        <v>16000</v>
      </c>
      <c r="O57" s="5141">
        <f t="shared" si="2"/>
        <v>15614.4</v>
      </c>
      <c r="P57" s="5144"/>
    </row>
    <row r="58" spans="1:17" x14ac:dyDescent="0.2">
      <c r="A58" s="5145">
        <v>31</v>
      </c>
      <c r="B58" s="5146">
        <v>7.3</v>
      </c>
      <c r="C58" s="5147">
        <v>7.45</v>
      </c>
      <c r="D58" s="5148">
        <v>16000</v>
      </c>
      <c r="E58" s="5149">
        <f t="shared" si="0"/>
        <v>15614.4</v>
      </c>
      <c r="F58" s="5150">
        <v>63</v>
      </c>
      <c r="G58" s="5146">
        <v>15.3</v>
      </c>
      <c r="H58" s="5146">
        <v>15.45</v>
      </c>
      <c r="I58" s="5148">
        <v>16000</v>
      </c>
      <c r="J58" s="5149">
        <f t="shared" si="1"/>
        <v>15614.4</v>
      </c>
      <c r="K58" s="5150">
        <v>95</v>
      </c>
      <c r="L58" s="5146">
        <v>23.3</v>
      </c>
      <c r="M58" s="5146">
        <v>23.45</v>
      </c>
      <c r="N58" s="5148">
        <v>16000</v>
      </c>
      <c r="O58" s="5149">
        <f t="shared" si="2"/>
        <v>15614.4</v>
      </c>
      <c r="P58" s="5151"/>
    </row>
    <row r="59" spans="1:17" x14ac:dyDescent="0.2">
      <c r="A59" s="5152">
        <v>32</v>
      </c>
      <c r="B59" s="5153">
        <v>7.45</v>
      </c>
      <c r="C59" s="5154">
        <v>8</v>
      </c>
      <c r="D59" s="5155">
        <v>16000</v>
      </c>
      <c r="E59" s="5156">
        <f t="shared" si="0"/>
        <v>15614.4</v>
      </c>
      <c r="F59" s="5157">
        <v>64</v>
      </c>
      <c r="G59" s="5158">
        <v>15.45</v>
      </c>
      <c r="H59" s="5158">
        <v>16</v>
      </c>
      <c r="I59" s="5155">
        <v>16000</v>
      </c>
      <c r="J59" s="5156">
        <f t="shared" si="1"/>
        <v>15614.4</v>
      </c>
      <c r="K59" s="5157">
        <v>96</v>
      </c>
      <c r="L59" s="5158">
        <v>23.45</v>
      </c>
      <c r="M59" s="5158">
        <v>24</v>
      </c>
      <c r="N59" s="5155">
        <v>16000</v>
      </c>
      <c r="O59" s="5156">
        <f t="shared" si="2"/>
        <v>15614.4</v>
      </c>
      <c r="P59" s="5159"/>
      <c r="Q59">
        <f>AVERAGE(D28:D59,I28:I59,N28:N59)/1000</f>
        <v>16</v>
      </c>
    </row>
    <row r="60" spans="1:17" x14ac:dyDescent="0.2">
      <c r="A60" s="5160" t="s">
        <v>27</v>
      </c>
      <c r="B60" s="5161"/>
      <c r="C60" s="5161"/>
      <c r="D60" s="5162">
        <f>SUM(D28:D59)</f>
        <v>512000</v>
      </c>
      <c r="E60" s="5163">
        <f>SUM(E28:E59)</f>
        <v>499660.80000000028</v>
      </c>
      <c r="F60" s="5161"/>
      <c r="G60" s="5161"/>
      <c r="H60" s="5161"/>
      <c r="I60" s="5162">
        <f>SUM(I28:I59)</f>
        <v>512000</v>
      </c>
      <c r="J60" s="5163">
        <f>SUM(J28:J59)</f>
        <v>499660.80000000028</v>
      </c>
      <c r="K60" s="5161"/>
      <c r="L60" s="5161"/>
      <c r="M60" s="5161"/>
      <c r="N60" s="5161">
        <f>SUM(N28:N59)</f>
        <v>512000</v>
      </c>
      <c r="O60" s="5163">
        <f>SUM(O28:O59)</f>
        <v>499660.80000000028</v>
      </c>
      <c r="P60" s="5164"/>
    </row>
    <row r="64" spans="1:17" x14ac:dyDescent="0.2">
      <c r="A64" t="s">
        <v>59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5165"/>
      <c r="B66" s="5166"/>
      <c r="C66" s="5166"/>
      <c r="D66" s="5167"/>
      <c r="E66" s="5166"/>
      <c r="F66" s="5166"/>
      <c r="G66" s="5166"/>
      <c r="H66" s="5166"/>
      <c r="I66" s="5167"/>
      <c r="J66" s="5168"/>
      <c r="K66" s="5166"/>
      <c r="L66" s="5166"/>
      <c r="M66" s="5166"/>
      <c r="N66" s="5166"/>
      <c r="O66" s="5166"/>
      <c r="P66" s="5169"/>
    </row>
    <row r="67" spans="1:16" x14ac:dyDescent="0.2">
      <c r="A67" s="5170" t="s">
        <v>28</v>
      </c>
      <c r="B67" s="5171"/>
      <c r="C67" s="5171"/>
      <c r="D67" s="5172"/>
      <c r="E67" s="5173"/>
      <c r="F67" s="5171"/>
      <c r="G67" s="5171"/>
      <c r="H67" s="5173"/>
      <c r="I67" s="5172"/>
      <c r="J67" s="5174"/>
      <c r="K67" s="5171"/>
      <c r="L67" s="5171"/>
      <c r="M67" s="5171"/>
      <c r="N67" s="5171"/>
      <c r="O67" s="5171"/>
      <c r="P67" s="5175"/>
    </row>
    <row r="68" spans="1:16" x14ac:dyDescent="0.2">
      <c r="A68" s="5176"/>
      <c r="B68" s="5177"/>
      <c r="C68" s="5177"/>
      <c r="D68" s="5177"/>
      <c r="E68" s="5177"/>
      <c r="F68" s="5177"/>
      <c r="G68" s="5177"/>
      <c r="H68" s="5177"/>
      <c r="I68" s="5177"/>
      <c r="J68" s="5177"/>
      <c r="K68" s="5177"/>
      <c r="L68" s="5178"/>
      <c r="M68" s="5178"/>
      <c r="N68" s="5178"/>
      <c r="O68" s="5178"/>
      <c r="P68" s="5179"/>
    </row>
    <row r="69" spans="1:16" x14ac:dyDescent="0.2">
      <c r="A69" s="5180"/>
      <c r="B69" s="5181"/>
      <c r="C69" s="5181"/>
      <c r="D69" s="5182"/>
      <c r="E69" s="5183"/>
      <c r="F69" s="5181"/>
      <c r="G69" s="5181"/>
      <c r="H69" s="5183"/>
      <c r="I69" s="5182"/>
      <c r="J69" s="5184"/>
      <c r="K69" s="5181"/>
      <c r="L69" s="5181"/>
      <c r="M69" s="5181"/>
      <c r="N69" s="5181"/>
      <c r="O69" s="5181"/>
      <c r="P69" s="5185"/>
    </row>
    <row r="70" spans="1:16" x14ac:dyDescent="0.2">
      <c r="A70" s="5186"/>
      <c r="B70" s="5187"/>
      <c r="C70" s="5187"/>
      <c r="D70" s="5188"/>
      <c r="E70" s="5189"/>
      <c r="F70" s="5187"/>
      <c r="G70" s="5187"/>
      <c r="H70" s="5189"/>
      <c r="I70" s="5188"/>
      <c r="J70" s="5187"/>
      <c r="K70" s="5187"/>
      <c r="L70" s="5187"/>
      <c r="M70" s="5187"/>
      <c r="N70" s="5187"/>
      <c r="O70" s="5187"/>
      <c r="P70" s="5190"/>
    </row>
    <row r="71" spans="1:16" x14ac:dyDescent="0.2">
      <c r="A71" s="5191"/>
      <c r="B71" s="5192"/>
      <c r="C71" s="5192"/>
      <c r="D71" s="5193"/>
      <c r="E71" s="5194"/>
      <c r="F71" s="5192"/>
      <c r="G71" s="5192"/>
      <c r="H71" s="5194"/>
      <c r="I71" s="5193"/>
      <c r="J71" s="5192"/>
      <c r="K71" s="5192"/>
      <c r="L71" s="5192"/>
      <c r="M71" s="5192"/>
      <c r="N71" s="5192"/>
      <c r="O71" s="5192"/>
      <c r="P71" s="5195"/>
    </row>
    <row r="72" spans="1:16" x14ac:dyDescent="0.2">
      <c r="A72" s="5196"/>
      <c r="B72" s="5197"/>
      <c r="C72" s="5197"/>
      <c r="D72" s="5198"/>
      <c r="E72" s="5199"/>
      <c r="F72" s="5197"/>
      <c r="G72" s="5197"/>
      <c r="H72" s="5199"/>
      <c r="I72" s="5198"/>
      <c r="J72" s="5197"/>
      <c r="K72" s="5197"/>
      <c r="L72" s="5197"/>
      <c r="M72" s="5197" t="s">
        <v>29</v>
      </c>
      <c r="N72" s="5197"/>
      <c r="O72" s="5197"/>
      <c r="P72" s="5200"/>
    </row>
    <row r="73" spans="1:16" x14ac:dyDescent="0.2">
      <c r="A73" s="5201"/>
      <c r="B73" s="5202"/>
      <c r="C73" s="5202"/>
      <c r="D73" s="5203"/>
      <c r="E73" s="5204"/>
      <c r="F73" s="5202"/>
      <c r="G73" s="5202"/>
      <c r="H73" s="5204"/>
      <c r="I73" s="5203"/>
      <c r="J73" s="5202"/>
      <c r="K73" s="5202"/>
      <c r="L73" s="5202"/>
      <c r="M73" s="5202" t="s">
        <v>30</v>
      </c>
      <c r="N73" s="5202"/>
      <c r="O73" s="5202"/>
      <c r="P73" s="5205"/>
    </row>
    <row r="74" spans="1:16" ht="15.75" x14ac:dyDescent="0.25">
      <c r="E74" s="5206"/>
      <c r="H74" s="5206"/>
    </row>
    <row r="75" spans="1:16" ht="15.75" x14ac:dyDescent="0.25">
      <c r="C75" s="5207"/>
      <c r="E75" s="5208"/>
      <c r="H75" s="5208"/>
    </row>
    <row r="76" spans="1:16" ht="15.75" x14ac:dyDescent="0.25">
      <c r="E76" s="5209"/>
      <c r="H76" s="5209"/>
    </row>
    <row r="77" spans="1:16" ht="15.75" x14ac:dyDescent="0.25">
      <c r="E77" s="5210"/>
      <c r="H77" s="5210"/>
    </row>
    <row r="78" spans="1:16" ht="15.75" x14ac:dyDescent="0.25">
      <c r="E78" s="5211"/>
      <c r="H78" s="5211"/>
    </row>
    <row r="79" spans="1:16" ht="15.75" x14ac:dyDescent="0.25">
      <c r="E79" s="5212"/>
      <c r="H79" s="5212"/>
    </row>
    <row r="80" spans="1:16" ht="15.75" x14ac:dyDescent="0.25">
      <c r="E80" s="5213"/>
      <c r="H80" s="5213"/>
    </row>
    <row r="81" spans="5:13" ht="15.75" x14ac:dyDescent="0.25">
      <c r="E81" s="5214"/>
      <c r="H81" s="5214"/>
    </row>
    <row r="82" spans="5:13" ht="15.75" x14ac:dyDescent="0.25">
      <c r="E82" s="5215"/>
      <c r="H82" s="5215"/>
    </row>
    <row r="83" spans="5:13" ht="15.75" x14ac:dyDescent="0.25">
      <c r="E83" s="5216"/>
      <c r="H83" s="5216"/>
    </row>
    <row r="84" spans="5:13" ht="15.75" x14ac:dyDescent="0.25">
      <c r="E84" s="5217"/>
      <c r="H84" s="5217"/>
    </row>
    <row r="85" spans="5:13" ht="15.75" x14ac:dyDescent="0.25">
      <c r="E85" s="5218"/>
      <c r="H85" s="5218"/>
    </row>
    <row r="86" spans="5:13" ht="15.75" x14ac:dyDescent="0.25">
      <c r="E86" s="5219"/>
      <c r="H86" s="5219"/>
    </row>
    <row r="87" spans="5:13" ht="15.75" x14ac:dyDescent="0.25">
      <c r="E87" s="5220"/>
      <c r="H87" s="5220"/>
    </row>
    <row r="88" spans="5:13" ht="15.75" x14ac:dyDescent="0.25">
      <c r="E88" s="5221"/>
      <c r="H88" s="5221"/>
    </row>
    <row r="89" spans="5:13" ht="15.75" x14ac:dyDescent="0.25">
      <c r="E89" s="5222"/>
      <c r="H89" s="5222"/>
    </row>
    <row r="90" spans="5:13" ht="15.75" x14ac:dyDescent="0.25">
      <c r="E90" s="5223"/>
      <c r="H90" s="5223"/>
    </row>
    <row r="91" spans="5:13" ht="15.75" x14ac:dyDescent="0.25">
      <c r="E91" s="5224"/>
      <c r="H91" s="5224"/>
    </row>
    <row r="92" spans="5:13" ht="15.75" x14ac:dyDescent="0.25">
      <c r="E92" s="5225"/>
      <c r="H92" s="5225"/>
    </row>
    <row r="93" spans="5:13" ht="15.75" x14ac:dyDescent="0.25">
      <c r="E93" s="5226"/>
      <c r="H93" s="5226"/>
    </row>
    <row r="94" spans="5:13" ht="15.75" x14ac:dyDescent="0.25">
      <c r="E94" s="5227"/>
      <c r="H94" s="5227"/>
    </row>
    <row r="95" spans="5:13" ht="15.75" x14ac:dyDescent="0.25">
      <c r="E95" s="5228"/>
      <c r="H95" s="5228"/>
    </row>
    <row r="96" spans="5:13" ht="15.75" x14ac:dyDescent="0.25">
      <c r="E96" s="5229"/>
      <c r="H96" s="5229"/>
      <c r="M96" s="5230" t="s">
        <v>8</v>
      </c>
    </row>
    <row r="97" spans="5:14" ht="15.75" x14ac:dyDescent="0.25">
      <c r="E97" s="5231"/>
      <c r="H97" s="5231"/>
    </row>
    <row r="98" spans="5:14" ht="15.75" x14ac:dyDescent="0.25">
      <c r="E98" s="5232"/>
      <c r="H98" s="5232"/>
    </row>
    <row r="99" spans="5:14" ht="15.75" x14ac:dyDescent="0.25">
      <c r="E99" s="5233"/>
      <c r="H99" s="5233"/>
    </row>
    <row r="101" spans="5:14" x14ac:dyDescent="0.2">
      <c r="N101" s="5234"/>
    </row>
    <row r="126" spans="4:4" x14ac:dyDescent="0.2">
      <c r="D126" s="5235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>
      <selection activeCell="R59" sqref="R59"/>
    </sheetView>
  </sheetViews>
  <sheetFormatPr defaultColWidth="9.140625" defaultRowHeight="12.75" customHeight="1" x14ac:dyDescent="0.2"/>
  <sheetData>
    <row r="1" spans="1:16" ht="12.75" customHeight="1" x14ac:dyDescent="0.2">
      <c r="A1" s="5236"/>
      <c r="B1" s="5237"/>
      <c r="C1" s="5237"/>
      <c r="D1" s="5238"/>
      <c r="E1" s="5237"/>
      <c r="F1" s="5237"/>
      <c r="G1" s="5237"/>
      <c r="H1" s="5237"/>
      <c r="I1" s="5238"/>
      <c r="J1" s="5237"/>
      <c r="K1" s="5237"/>
      <c r="L1" s="5237"/>
      <c r="M1" s="5237"/>
      <c r="N1" s="5237"/>
      <c r="O1" s="5237"/>
      <c r="P1" s="5239"/>
    </row>
    <row r="2" spans="1:16" ht="12.75" customHeight="1" x14ac:dyDescent="0.2">
      <c r="A2" s="5240" t="s">
        <v>0</v>
      </c>
      <c r="B2" s="5241"/>
      <c r="C2" s="5241"/>
      <c r="D2" s="5241"/>
      <c r="E2" s="5241"/>
      <c r="F2" s="5241"/>
      <c r="G2" s="5241"/>
      <c r="H2" s="5241"/>
      <c r="I2" s="5241"/>
      <c r="J2" s="5241"/>
      <c r="K2" s="5241"/>
      <c r="L2" s="5241"/>
      <c r="M2" s="5241"/>
      <c r="N2" s="5241"/>
      <c r="O2" s="5241"/>
      <c r="P2" s="5242"/>
    </row>
    <row r="3" spans="1:16" ht="12.75" customHeight="1" x14ac:dyDescent="0.2">
      <c r="A3" s="5243"/>
      <c r="B3" s="5244"/>
      <c r="C3" s="5244"/>
      <c r="D3" s="5244"/>
      <c r="E3" s="5244"/>
      <c r="F3" s="5244"/>
      <c r="G3" s="5244"/>
      <c r="H3" s="5244"/>
      <c r="I3" s="5244"/>
      <c r="J3" s="5244"/>
      <c r="K3" s="5244"/>
      <c r="L3" s="5244"/>
      <c r="M3" s="5244"/>
      <c r="N3" s="5244"/>
      <c r="O3" s="5244"/>
      <c r="P3" s="5245"/>
    </row>
    <row r="4" spans="1:16" ht="12.75" customHeight="1" x14ac:dyDescent="0.2">
      <c r="A4" s="5246" t="s">
        <v>60</v>
      </c>
      <c r="B4" s="5247"/>
      <c r="C4" s="5247"/>
      <c r="D4" s="5247"/>
      <c r="E4" s="5247"/>
      <c r="F4" s="5247"/>
      <c r="G4" s="5247"/>
      <c r="H4" s="5247"/>
      <c r="I4" s="5247"/>
      <c r="J4" s="5248"/>
      <c r="K4" s="5249"/>
      <c r="L4" s="5249"/>
      <c r="M4" s="5249"/>
      <c r="N4" s="5249"/>
      <c r="O4" s="5249"/>
      <c r="P4" s="5250"/>
    </row>
    <row r="5" spans="1:16" ht="12.75" customHeight="1" x14ac:dyDescent="0.2">
      <c r="A5" s="5251"/>
      <c r="B5" s="5252"/>
      <c r="C5" s="5252"/>
      <c r="D5" s="5253"/>
      <c r="E5" s="5252"/>
      <c r="F5" s="5252"/>
      <c r="G5" s="5252"/>
      <c r="H5" s="5252"/>
      <c r="I5" s="5253"/>
      <c r="J5" s="5252"/>
      <c r="K5" s="5252"/>
      <c r="L5" s="5252"/>
      <c r="M5" s="5252"/>
      <c r="N5" s="5252"/>
      <c r="O5" s="5252"/>
      <c r="P5" s="5254"/>
    </row>
    <row r="6" spans="1:16" ht="12.75" customHeight="1" x14ac:dyDescent="0.2">
      <c r="A6" s="5255" t="s">
        <v>2</v>
      </c>
      <c r="B6" s="5256"/>
      <c r="C6" s="5256"/>
      <c r="D6" s="5257"/>
      <c r="E6" s="5256"/>
      <c r="F6" s="5256"/>
      <c r="G6" s="5256"/>
      <c r="H6" s="5256"/>
      <c r="I6" s="5257"/>
      <c r="J6" s="5256"/>
      <c r="K6" s="5256"/>
      <c r="L6" s="5256"/>
      <c r="M6" s="5256"/>
      <c r="N6" s="5256"/>
      <c r="O6" s="5256"/>
      <c r="P6" s="5258"/>
    </row>
    <row r="7" spans="1:16" ht="12.75" customHeight="1" x14ac:dyDescent="0.2">
      <c r="A7" s="5259" t="s">
        <v>3</v>
      </c>
      <c r="B7" s="5260"/>
      <c r="C7" s="5260"/>
      <c r="D7" s="5261"/>
      <c r="E7" s="5260"/>
      <c r="F7" s="5260"/>
      <c r="G7" s="5260"/>
      <c r="H7" s="5260"/>
      <c r="I7" s="5261"/>
      <c r="J7" s="5260"/>
      <c r="K7" s="5260"/>
      <c r="L7" s="5260"/>
      <c r="M7" s="5260"/>
      <c r="N7" s="5260"/>
      <c r="O7" s="5260"/>
      <c r="P7" s="5262"/>
    </row>
    <row r="8" spans="1:16" ht="12.75" customHeight="1" x14ac:dyDescent="0.2">
      <c r="A8" s="5263" t="s">
        <v>4</v>
      </c>
      <c r="B8" s="5264"/>
      <c r="C8" s="5264"/>
      <c r="D8" s="5265"/>
      <c r="E8" s="5264"/>
      <c r="F8" s="5264"/>
      <c r="G8" s="5264"/>
      <c r="H8" s="5264"/>
      <c r="I8" s="5265"/>
      <c r="J8" s="5264"/>
      <c r="K8" s="5264"/>
      <c r="L8" s="5264"/>
      <c r="M8" s="5264"/>
      <c r="N8" s="5264"/>
      <c r="O8" s="5264"/>
      <c r="P8" s="5266"/>
    </row>
    <row r="9" spans="1:16" ht="12.75" customHeight="1" x14ac:dyDescent="0.2">
      <c r="A9" s="5267" t="s">
        <v>5</v>
      </c>
      <c r="B9" s="5268"/>
      <c r="C9" s="5268"/>
      <c r="D9" s="5269"/>
      <c r="E9" s="5268"/>
      <c r="F9" s="5268"/>
      <c r="G9" s="5268"/>
      <c r="H9" s="5268"/>
      <c r="I9" s="5269"/>
      <c r="J9" s="5268"/>
      <c r="K9" s="5268"/>
      <c r="L9" s="5268"/>
      <c r="M9" s="5268"/>
      <c r="N9" s="5268"/>
      <c r="O9" s="5268"/>
      <c r="P9" s="5270"/>
    </row>
    <row r="10" spans="1:16" ht="12.75" customHeight="1" x14ac:dyDescent="0.2">
      <c r="A10" s="5271" t="s">
        <v>6</v>
      </c>
      <c r="B10" s="5272"/>
      <c r="C10" s="5272"/>
      <c r="D10" s="5273"/>
      <c r="E10" s="5272"/>
      <c r="F10" s="5272"/>
      <c r="G10" s="5272"/>
      <c r="H10" s="5272"/>
      <c r="I10" s="5273"/>
      <c r="J10" s="5272"/>
      <c r="K10" s="5272"/>
      <c r="L10" s="5272"/>
      <c r="M10" s="5272"/>
      <c r="N10" s="5272"/>
      <c r="O10" s="5272"/>
      <c r="P10" s="5274"/>
    </row>
    <row r="11" spans="1:16" ht="12.75" customHeight="1" x14ac:dyDescent="0.2">
      <c r="A11" s="5275"/>
      <c r="B11" s="5276"/>
      <c r="C11" s="5276"/>
      <c r="D11" s="5277"/>
      <c r="E11" s="5276"/>
      <c r="F11" s="5276"/>
      <c r="G11" s="5278"/>
      <c r="H11" s="5276"/>
      <c r="I11" s="5277"/>
      <c r="J11" s="5276"/>
      <c r="K11" s="5276"/>
      <c r="L11" s="5276"/>
      <c r="M11" s="5276"/>
      <c r="N11" s="5276"/>
      <c r="O11" s="5276"/>
      <c r="P11" s="5279"/>
    </row>
    <row r="12" spans="1:16" ht="12.75" customHeight="1" x14ac:dyDescent="0.2">
      <c r="A12" s="5280" t="s">
        <v>61</v>
      </c>
      <c r="B12" s="5281"/>
      <c r="C12" s="5281"/>
      <c r="D12" s="5282"/>
      <c r="E12" s="5281" t="s">
        <v>8</v>
      </c>
      <c r="F12" s="5281"/>
      <c r="G12" s="5281"/>
      <c r="H12" s="5281"/>
      <c r="I12" s="5282"/>
      <c r="J12" s="5281"/>
      <c r="K12" s="5281"/>
      <c r="L12" s="5281"/>
      <c r="M12" s="5281"/>
      <c r="N12" s="5283" t="s">
        <v>62</v>
      </c>
      <c r="O12" s="5281"/>
      <c r="P12" s="5284"/>
    </row>
    <row r="13" spans="1:16" ht="12.75" customHeight="1" x14ac:dyDescent="0.2">
      <c r="A13" s="5285"/>
      <c r="B13" s="5286"/>
      <c r="C13" s="5286"/>
      <c r="D13" s="5287"/>
      <c r="E13" s="5286"/>
      <c r="F13" s="5286"/>
      <c r="G13" s="5286"/>
      <c r="H13" s="5286"/>
      <c r="I13" s="5287"/>
      <c r="J13" s="5286"/>
      <c r="K13" s="5286"/>
      <c r="L13" s="5286"/>
      <c r="M13" s="5286"/>
      <c r="N13" s="5286"/>
      <c r="O13" s="5286"/>
      <c r="P13" s="5288"/>
    </row>
    <row r="14" spans="1:16" ht="12.75" customHeight="1" x14ac:dyDescent="0.2">
      <c r="A14" s="5289" t="s">
        <v>10</v>
      </c>
      <c r="B14" s="5290"/>
      <c r="C14" s="5290"/>
      <c r="D14" s="5291"/>
      <c r="E14" s="5290"/>
      <c r="F14" s="5290"/>
      <c r="G14" s="5290"/>
      <c r="H14" s="5290"/>
      <c r="I14" s="5291"/>
      <c r="J14" s="5290"/>
      <c r="K14" s="5290"/>
      <c r="L14" s="5290"/>
      <c r="M14" s="5290"/>
      <c r="N14" s="5292"/>
      <c r="O14" s="5293"/>
      <c r="P14" s="5294"/>
    </row>
    <row r="15" spans="1:16" ht="12.75" customHeight="1" x14ac:dyDescent="0.2">
      <c r="A15" s="5295"/>
      <c r="B15" s="5296"/>
      <c r="C15" s="5296"/>
      <c r="D15" s="5297"/>
      <c r="E15" s="5296"/>
      <c r="F15" s="5296"/>
      <c r="G15" s="5296"/>
      <c r="H15" s="5296"/>
      <c r="I15" s="5297"/>
      <c r="J15" s="5296"/>
      <c r="K15" s="5296"/>
      <c r="L15" s="5296"/>
      <c r="M15" s="5296"/>
      <c r="N15" s="5298" t="s">
        <v>11</v>
      </c>
      <c r="O15" s="5299" t="s">
        <v>12</v>
      </c>
      <c r="P15" s="5300"/>
    </row>
    <row r="16" spans="1:16" ht="12.75" customHeight="1" x14ac:dyDescent="0.2">
      <c r="A16" s="5301" t="s">
        <v>13</v>
      </c>
      <c r="B16" s="5302"/>
      <c r="C16" s="5302"/>
      <c r="D16" s="5303"/>
      <c r="E16" s="5302"/>
      <c r="F16" s="5302"/>
      <c r="G16" s="5302"/>
      <c r="H16" s="5302"/>
      <c r="I16" s="5303"/>
      <c r="J16" s="5302"/>
      <c r="K16" s="5302"/>
      <c r="L16" s="5302"/>
      <c r="M16" s="5302"/>
      <c r="N16" s="5304"/>
      <c r="O16" s="5305"/>
      <c r="P16" s="5305"/>
    </row>
    <row r="17" spans="1:47" ht="12.75" customHeight="1" x14ac:dyDescent="0.2">
      <c r="A17" s="5306" t="s">
        <v>14</v>
      </c>
      <c r="B17" s="5307"/>
      <c r="C17" s="5307"/>
      <c r="D17" s="5308"/>
      <c r="E17" s="5307"/>
      <c r="F17" s="5307"/>
      <c r="G17" s="5307"/>
      <c r="H17" s="5307"/>
      <c r="I17" s="5308"/>
      <c r="J17" s="5307"/>
      <c r="K17" s="5307"/>
      <c r="L17" s="5307"/>
      <c r="M17" s="5307"/>
      <c r="N17" s="5309" t="s">
        <v>15</v>
      </c>
      <c r="O17" s="5310" t="s">
        <v>16</v>
      </c>
      <c r="P17" s="5311"/>
    </row>
    <row r="18" spans="1:47" ht="12.75" customHeight="1" x14ac:dyDescent="0.2">
      <c r="A18" s="5312"/>
      <c r="B18" s="5313"/>
      <c r="C18" s="5313"/>
      <c r="D18" s="5314"/>
      <c r="E18" s="5313"/>
      <c r="F18" s="5313"/>
      <c r="G18" s="5313"/>
      <c r="H18" s="5313"/>
      <c r="I18" s="5314"/>
      <c r="J18" s="5313"/>
      <c r="K18" s="5313"/>
      <c r="L18" s="5313"/>
      <c r="M18" s="5313"/>
      <c r="N18" s="5315"/>
      <c r="O18" s="5316"/>
      <c r="P18" s="5317" t="s">
        <v>8</v>
      </c>
    </row>
    <row r="19" spans="1:47" ht="12.75" customHeight="1" x14ac:dyDescent="0.2">
      <c r="A19" s="5318"/>
      <c r="B19" s="5319"/>
      <c r="C19" s="5319"/>
      <c r="D19" s="5320"/>
      <c r="E19" s="5319"/>
      <c r="F19" s="5319"/>
      <c r="G19" s="5319"/>
      <c r="H19" s="5319"/>
      <c r="I19" s="5320"/>
      <c r="J19" s="5319"/>
      <c r="K19" s="5321"/>
      <c r="L19" s="5319" t="s">
        <v>17</v>
      </c>
      <c r="M19" s="5319"/>
      <c r="N19" s="5322"/>
      <c r="O19" s="5323"/>
      <c r="P19" s="5324"/>
      <c r="AU19" s="5325"/>
    </row>
    <row r="20" spans="1:47" ht="12.75" customHeight="1" x14ac:dyDescent="0.2">
      <c r="A20" s="5326"/>
      <c r="B20" s="5327"/>
      <c r="C20" s="5327"/>
      <c r="D20" s="5328"/>
      <c r="E20" s="5327"/>
      <c r="F20" s="5327"/>
      <c r="G20" s="5327"/>
      <c r="H20" s="5327"/>
      <c r="I20" s="5328"/>
      <c r="J20" s="5327"/>
      <c r="K20" s="5327"/>
      <c r="L20" s="5327"/>
      <c r="M20" s="5327"/>
      <c r="N20" s="5329"/>
      <c r="O20" s="5330"/>
      <c r="P20" s="5331"/>
    </row>
    <row r="21" spans="1:47" ht="12.75" customHeight="1" x14ac:dyDescent="0.2">
      <c r="A21" s="5332"/>
      <c r="B21" s="5333"/>
      <c r="C21" s="5334"/>
      <c r="D21" s="5334"/>
      <c r="E21" s="5333"/>
      <c r="F21" s="5333"/>
      <c r="G21" s="5333"/>
      <c r="H21" s="5333" t="s">
        <v>8</v>
      </c>
      <c r="I21" s="5335"/>
      <c r="J21" s="5333"/>
      <c r="K21" s="5333"/>
      <c r="L21" s="5333"/>
      <c r="M21" s="5333"/>
      <c r="N21" s="5336"/>
      <c r="O21" s="5337"/>
      <c r="P21" s="5338"/>
    </row>
    <row r="22" spans="1:47" ht="12.75" customHeight="1" x14ac:dyDescent="0.2">
      <c r="A22" s="5339"/>
      <c r="B22" s="5340"/>
      <c r="C22" s="5340"/>
      <c r="D22" s="5341"/>
      <c r="E22" s="5340"/>
      <c r="F22" s="5340"/>
      <c r="G22" s="5340"/>
      <c r="H22" s="5340"/>
      <c r="I22" s="5341"/>
      <c r="J22" s="5340"/>
      <c r="K22" s="5340"/>
      <c r="L22" s="5340"/>
      <c r="M22" s="5340"/>
      <c r="N22" s="5340"/>
      <c r="O22" s="5340"/>
      <c r="P22" s="5342"/>
    </row>
    <row r="23" spans="1:47" ht="12.75" customHeight="1" x14ac:dyDescent="0.2">
      <c r="A23" s="5343" t="s">
        <v>18</v>
      </c>
      <c r="B23" s="5344"/>
      <c r="C23" s="5344"/>
      <c r="D23" s="5345"/>
      <c r="E23" s="5346" t="s">
        <v>19</v>
      </c>
      <c r="F23" s="5346"/>
      <c r="G23" s="5346"/>
      <c r="H23" s="5346"/>
      <c r="I23" s="5346"/>
      <c r="J23" s="5346"/>
      <c r="K23" s="5346"/>
      <c r="L23" s="5346"/>
      <c r="M23" s="5344"/>
      <c r="N23" s="5344"/>
      <c r="O23" s="5344"/>
      <c r="P23" s="5347"/>
    </row>
    <row r="24" spans="1:47" x14ac:dyDescent="0.25">
      <c r="A24" s="5348"/>
      <c r="B24" s="5349"/>
      <c r="C24" s="5349"/>
      <c r="D24" s="5350"/>
      <c r="E24" s="5351" t="s">
        <v>20</v>
      </c>
      <c r="F24" s="5351"/>
      <c r="G24" s="5351"/>
      <c r="H24" s="5351"/>
      <c r="I24" s="5351"/>
      <c r="J24" s="5351"/>
      <c r="K24" s="5351"/>
      <c r="L24" s="5351"/>
      <c r="M24" s="5349"/>
      <c r="N24" s="5349"/>
      <c r="O24" s="5349"/>
      <c r="P24" s="5352"/>
    </row>
    <row r="25" spans="1:47" ht="12.75" customHeight="1" x14ac:dyDescent="0.2">
      <c r="A25" s="5353"/>
      <c r="B25" s="5354" t="s">
        <v>21</v>
      </c>
      <c r="C25" s="5355"/>
      <c r="D25" s="5355"/>
      <c r="E25" s="5355"/>
      <c r="F25" s="5355"/>
      <c r="G25" s="5355"/>
      <c r="H25" s="5355"/>
      <c r="I25" s="5355"/>
      <c r="J25" s="5355"/>
      <c r="K25" s="5355"/>
      <c r="L25" s="5355"/>
      <c r="M25" s="5355"/>
      <c r="N25" s="5355"/>
      <c r="O25" s="5356"/>
      <c r="P25" s="5357"/>
    </row>
    <row r="26" spans="1:47" ht="12.75" customHeight="1" x14ac:dyDescent="0.2">
      <c r="A26" s="5358" t="s">
        <v>22</v>
      </c>
      <c r="B26" s="5359" t="s">
        <v>23</v>
      </c>
      <c r="C26" s="5359"/>
      <c r="D26" s="5358" t="s">
        <v>24</v>
      </c>
      <c r="E26" s="5358" t="s">
        <v>25</v>
      </c>
      <c r="F26" s="5358" t="s">
        <v>22</v>
      </c>
      <c r="G26" s="5359" t="s">
        <v>23</v>
      </c>
      <c r="H26" s="5359"/>
      <c r="I26" s="5358" t="s">
        <v>24</v>
      </c>
      <c r="J26" s="5358" t="s">
        <v>25</v>
      </c>
      <c r="K26" s="5358" t="s">
        <v>22</v>
      </c>
      <c r="L26" s="5359" t="s">
        <v>23</v>
      </c>
      <c r="M26" s="5359"/>
      <c r="N26" s="5360" t="s">
        <v>24</v>
      </c>
      <c r="O26" s="5358" t="s">
        <v>25</v>
      </c>
      <c r="P26" s="5361"/>
    </row>
    <row r="27" spans="1:47" ht="12.75" customHeight="1" x14ac:dyDescent="0.2">
      <c r="A27" s="5362"/>
      <c r="B27" s="5363" t="s">
        <v>26</v>
      </c>
      <c r="C27" s="5363" t="s">
        <v>2</v>
      </c>
      <c r="D27" s="5362"/>
      <c r="E27" s="5362"/>
      <c r="F27" s="5362"/>
      <c r="G27" s="5363" t="s">
        <v>26</v>
      </c>
      <c r="H27" s="5363" t="s">
        <v>2</v>
      </c>
      <c r="I27" s="5362"/>
      <c r="J27" s="5362"/>
      <c r="K27" s="5362"/>
      <c r="L27" s="5363" t="s">
        <v>26</v>
      </c>
      <c r="M27" s="5363" t="s">
        <v>2</v>
      </c>
      <c r="N27" s="5364"/>
      <c r="O27" s="5362"/>
      <c r="P27" s="5365"/>
    </row>
    <row r="28" spans="1:47" ht="12.75" customHeight="1" x14ac:dyDescent="0.2">
      <c r="A28" s="5366">
        <v>1</v>
      </c>
      <c r="B28" s="5367">
        <v>0</v>
      </c>
      <c r="C28" s="5368">
        <v>0.15</v>
      </c>
      <c r="D28" s="5369">
        <v>16000</v>
      </c>
      <c r="E28" s="5370">
        <f t="shared" ref="E28:E59" si="0">D28*(100-2.41)/100</f>
        <v>15614.4</v>
      </c>
      <c r="F28" s="5371">
        <v>33</v>
      </c>
      <c r="G28" s="5372">
        <v>8</v>
      </c>
      <c r="H28" s="5372">
        <v>8.15</v>
      </c>
      <c r="I28" s="5369">
        <v>16000</v>
      </c>
      <c r="J28" s="5370">
        <f t="shared" ref="J28:J59" si="1">I28*(100-2.41)/100</f>
        <v>15614.4</v>
      </c>
      <c r="K28" s="5371">
        <v>65</v>
      </c>
      <c r="L28" s="5372">
        <v>16</v>
      </c>
      <c r="M28" s="5372">
        <v>16.149999999999999</v>
      </c>
      <c r="N28" s="5369">
        <v>16000</v>
      </c>
      <c r="O28" s="5370">
        <f t="shared" ref="O28:O59" si="2">N28*(100-2.41)/100</f>
        <v>15614.4</v>
      </c>
      <c r="P28" s="5373"/>
    </row>
    <row r="29" spans="1:47" ht="12.75" customHeight="1" x14ac:dyDescent="0.2">
      <c r="A29" s="5374">
        <v>2</v>
      </c>
      <c r="B29" s="5374">
        <v>0.15</v>
      </c>
      <c r="C29" s="5375">
        <v>0.3</v>
      </c>
      <c r="D29" s="5376">
        <v>16000</v>
      </c>
      <c r="E29" s="5377">
        <f t="shared" si="0"/>
        <v>15614.4</v>
      </c>
      <c r="F29" s="5378">
        <v>34</v>
      </c>
      <c r="G29" s="5379">
        <v>8.15</v>
      </c>
      <c r="H29" s="5379">
        <v>8.3000000000000007</v>
      </c>
      <c r="I29" s="5376">
        <v>16000</v>
      </c>
      <c r="J29" s="5377">
        <f t="shared" si="1"/>
        <v>15614.4</v>
      </c>
      <c r="K29" s="5378">
        <v>66</v>
      </c>
      <c r="L29" s="5379">
        <v>16.149999999999999</v>
      </c>
      <c r="M29" s="5379">
        <v>16.3</v>
      </c>
      <c r="N29" s="5376">
        <v>16000</v>
      </c>
      <c r="O29" s="5377">
        <f t="shared" si="2"/>
        <v>15614.4</v>
      </c>
      <c r="P29" s="5380"/>
    </row>
    <row r="30" spans="1:47" ht="12.75" customHeight="1" x14ac:dyDescent="0.2">
      <c r="A30" s="5381">
        <v>3</v>
      </c>
      <c r="B30" s="5382">
        <v>0.3</v>
      </c>
      <c r="C30" s="5383">
        <v>0.45</v>
      </c>
      <c r="D30" s="5384">
        <v>16000</v>
      </c>
      <c r="E30" s="5385">
        <f t="shared" si="0"/>
        <v>15614.4</v>
      </c>
      <c r="F30" s="5386">
        <v>35</v>
      </c>
      <c r="G30" s="5387">
        <v>8.3000000000000007</v>
      </c>
      <c r="H30" s="5387">
        <v>8.4499999999999993</v>
      </c>
      <c r="I30" s="5384">
        <v>16000</v>
      </c>
      <c r="J30" s="5385">
        <f t="shared" si="1"/>
        <v>15614.4</v>
      </c>
      <c r="K30" s="5386">
        <v>67</v>
      </c>
      <c r="L30" s="5387">
        <v>16.3</v>
      </c>
      <c r="M30" s="5387">
        <v>16.45</v>
      </c>
      <c r="N30" s="5384">
        <v>16000</v>
      </c>
      <c r="O30" s="5385">
        <f t="shared" si="2"/>
        <v>15614.4</v>
      </c>
      <c r="P30" s="5388"/>
      <c r="V30" s="5389"/>
    </row>
    <row r="31" spans="1:47" ht="12.75" customHeight="1" x14ac:dyDescent="0.2">
      <c r="A31" s="5390">
        <v>4</v>
      </c>
      <c r="B31" s="5390">
        <v>0.45</v>
      </c>
      <c r="C31" s="5391">
        <v>1</v>
      </c>
      <c r="D31" s="5392">
        <v>16000</v>
      </c>
      <c r="E31" s="5393">
        <f t="shared" si="0"/>
        <v>15614.4</v>
      </c>
      <c r="F31" s="5394">
        <v>36</v>
      </c>
      <c r="G31" s="5391">
        <v>8.4499999999999993</v>
      </c>
      <c r="H31" s="5391">
        <v>9</v>
      </c>
      <c r="I31" s="5392">
        <v>16000</v>
      </c>
      <c r="J31" s="5393">
        <f t="shared" si="1"/>
        <v>15614.4</v>
      </c>
      <c r="K31" s="5394">
        <v>68</v>
      </c>
      <c r="L31" s="5391">
        <v>16.45</v>
      </c>
      <c r="M31" s="5391">
        <v>17</v>
      </c>
      <c r="N31" s="5392">
        <v>16000</v>
      </c>
      <c r="O31" s="5393">
        <f t="shared" si="2"/>
        <v>15614.4</v>
      </c>
      <c r="P31" s="5395"/>
    </row>
    <row r="32" spans="1:47" ht="12.75" customHeight="1" x14ac:dyDescent="0.2">
      <c r="A32" s="5396">
        <v>5</v>
      </c>
      <c r="B32" s="5397">
        <v>1</v>
      </c>
      <c r="C32" s="5398">
        <v>1.1499999999999999</v>
      </c>
      <c r="D32" s="5399">
        <v>16000</v>
      </c>
      <c r="E32" s="5400">
        <f t="shared" si="0"/>
        <v>15614.4</v>
      </c>
      <c r="F32" s="5401">
        <v>37</v>
      </c>
      <c r="G32" s="5397">
        <v>9</v>
      </c>
      <c r="H32" s="5397">
        <v>9.15</v>
      </c>
      <c r="I32" s="5399">
        <v>16000</v>
      </c>
      <c r="J32" s="5400">
        <f t="shared" si="1"/>
        <v>15614.4</v>
      </c>
      <c r="K32" s="5401">
        <v>69</v>
      </c>
      <c r="L32" s="5397">
        <v>17</v>
      </c>
      <c r="M32" s="5397">
        <v>17.149999999999999</v>
      </c>
      <c r="N32" s="5399">
        <v>16000</v>
      </c>
      <c r="O32" s="5400">
        <f t="shared" si="2"/>
        <v>15614.4</v>
      </c>
      <c r="P32" s="5402"/>
      <c r="AQ32" s="5399"/>
    </row>
    <row r="33" spans="1:16" ht="12.75" customHeight="1" x14ac:dyDescent="0.2">
      <c r="A33" s="5403">
        <v>6</v>
      </c>
      <c r="B33" s="5404">
        <v>1.1499999999999999</v>
      </c>
      <c r="C33" s="5405">
        <v>1.3</v>
      </c>
      <c r="D33" s="5406">
        <v>16000</v>
      </c>
      <c r="E33" s="5407">
        <f t="shared" si="0"/>
        <v>15614.4</v>
      </c>
      <c r="F33" s="5408">
        <v>38</v>
      </c>
      <c r="G33" s="5405">
        <v>9.15</v>
      </c>
      <c r="H33" s="5405">
        <v>9.3000000000000007</v>
      </c>
      <c r="I33" s="5406">
        <v>16000</v>
      </c>
      <c r="J33" s="5407">
        <f t="shared" si="1"/>
        <v>15614.4</v>
      </c>
      <c r="K33" s="5408">
        <v>70</v>
      </c>
      <c r="L33" s="5405">
        <v>17.149999999999999</v>
      </c>
      <c r="M33" s="5405">
        <v>17.3</v>
      </c>
      <c r="N33" s="5406">
        <v>16000</v>
      </c>
      <c r="O33" s="5407">
        <f t="shared" si="2"/>
        <v>15614.4</v>
      </c>
      <c r="P33" s="5409"/>
    </row>
    <row r="34" spans="1:16" x14ac:dyDescent="0.2">
      <c r="A34" s="5410">
        <v>7</v>
      </c>
      <c r="B34" s="5411">
        <v>1.3</v>
      </c>
      <c r="C34" s="5412">
        <v>1.45</v>
      </c>
      <c r="D34" s="5413">
        <v>16000</v>
      </c>
      <c r="E34" s="5414">
        <f t="shared" si="0"/>
        <v>15614.4</v>
      </c>
      <c r="F34" s="5415">
        <v>39</v>
      </c>
      <c r="G34" s="5416">
        <v>9.3000000000000007</v>
      </c>
      <c r="H34" s="5416">
        <v>9.4499999999999993</v>
      </c>
      <c r="I34" s="5413">
        <v>16000</v>
      </c>
      <c r="J34" s="5414">
        <f t="shared" si="1"/>
        <v>15614.4</v>
      </c>
      <c r="K34" s="5415">
        <v>71</v>
      </c>
      <c r="L34" s="5416">
        <v>17.3</v>
      </c>
      <c r="M34" s="5416">
        <v>17.45</v>
      </c>
      <c r="N34" s="5413">
        <v>16000</v>
      </c>
      <c r="O34" s="5414">
        <f t="shared" si="2"/>
        <v>15614.4</v>
      </c>
      <c r="P34" s="5417"/>
    </row>
    <row r="35" spans="1:16" x14ac:dyDescent="0.2">
      <c r="A35" s="5418">
        <v>8</v>
      </c>
      <c r="B35" s="5418">
        <v>1.45</v>
      </c>
      <c r="C35" s="5419">
        <v>2</v>
      </c>
      <c r="D35" s="5420">
        <v>16000</v>
      </c>
      <c r="E35" s="5421">
        <f t="shared" si="0"/>
        <v>15614.4</v>
      </c>
      <c r="F35" s="5422">
        <v>40</v>
      </c>
      <c r="G35" s="5419">
        <v>9.4499999999999993</v>
      </c>
      <c r="H35" s="5419">
        <v>10</v>
      </c>
      <c r="I35" s="5420">
        <v>16000</v>
      </c>
      <c r="J35" s="5421">
        <f t="shared" si="1"/>
        <v>15614.4</v>
      </c>
      <c r="K35" s="5422">
        <v>72</v>
      </c>
      <c r="L35" s="5423">
        <v>17.45</v>
      </c>
      <c r="M35" s="5419">
        <v>18</v>
      </c>
      <c r="N35" s="5420">
        <v>16000</v>
      </c>
      <c r="O35" s="5421">
        <f t="shared" si="2"/>
        <v>15614.4</v>
      </c>
      <c r="P35" s="5424"/>
    </row>
    <row r="36" spans="1:16" x14ac:dyDescent="0.2">
      <c r="A36" s="5425">
        <v>9</v>
      </c>
      <c r="B36" s="5426">
        <v>2</v>
      </c>
      <c r="C36" s="5427">
        <v>2.15</v>
      </c>
      <c r="D36" s="5428">
        <v>16000</v>
      </c>
      <c r="E36" s="5429">
        <f t="shared" si="0"/>
        <v>15614.4</v>
      </c>
      <c r="F36" s="5430">
        <v>41</v>
      </c>
      <c r="G36" s="5431">
        <v>10</v>
      </c>
      <c r="H36" s="5432">
        <v>10.15</v>
      </c>
      <c r="I36" s="5428">
        <v>16000</v>
      </c>
      <c r="J36" s="5429">
        <f t="shared" si="1"/>
        <v>15614.4</v>
      </c>
      <c r="K36" s="5430">
        <v>73</v>
      </c>
      <c r="L36" s="5432">
        <v>18</v>
      </c>
      <c r="M36" s="5431">
        <v>18.149999999999999</v>
      </c>
      <c r="N36" s="5428">
        <v>16000</v>
      </c>
      <c r="O36" s="5429">
        <f t="shared" si="2"/>
        <v>15614.4</v>
      </c>
      <c r="P36" s="5433"/>
    </row>
    <row r="37" spans="1:16" x14ac:dyDescent="0.2">
      <c r="A37" s="5434">
        <v>10</v>
      </c>
      <c r="B37" s="5434">
        <v>2.15</v>
      </c>
      <c r="C37" s="5435">
        <v>2.2999999999999998</v>
      </c>
      <c r="D37" s="5436">
        <v>16000</v>
      </c>
      <c r="E37" s="5437">
        <f t="shared" si="0"/>
        <v>15614.4</v>
      </c>
      <c r="F37" s="5438">
        <v>42</v>
      </c>
      <c r="G37" s="5435">
        <v>10.15</v>
      </c>
      <c r="H37" s="5439">
        <v>10.3</v>
      </c>
      <c r="I37" s="5436">
        <v>16000</v>
      </c>
      <c r="J37" s="5437">
        <f t="shared" si="1"/>
        <v>15614.4</v>
      </c>
      <c r="K37" s="5438">
        <v>74</v>
      </c>
      <c r="L37" s="5439">
        <v>18.149999999999999</v>
      </c>
      <c r="M37" s="5435">
        <v>18.3</v>
      </c>
      <c r="N37" s="5436">
        <v>16000</v>
      </c>
      <c r="O37" s="5437">
        <f t="shared" si="2"/>
        <v>15614.4</v>
      </c>
      <c r="P37" s="5440"/>
    </row>
    <row r="38" spans="1:16" x14ac:dyDescent="0.2">
      <c r="A38" s="5441">
        <v>11</v>
      </c>
      <c r="B38" s="5442">
        <v>2.2999999999999998</v>
      </c>
      <c r="C38" s="5443">
        <v>2.4500000000000002</v>
      </c>
      <c r="D38" s="5444">
        <v>16000</v>
      </c>
      <c r="E38" s="5445">
        <f t="shared" si="0"/>
        <v>15614.4</v>
      </c>
      <c r="F38" s="5446">
        <v>43</v>
      </c>
      <c r="G38" s="5447">
        <v>10.3</v>
      </c>
      <c r="H38" s="5448">
        <v>10.45</v>
      </c>
      <c r="I38" s="5444">
        <v>16000</v>
      </c>
      <c r="J38" s="5445">
        <f t="shared" si="1"/>
        <v>15614.4</v>
      </c>
      <c r="K38" s="5446">
        <v>75</v>
      </c>
      <c r="L38" s="5448">
        <v>18.3</v>
      </c>
      <c r="M38" s="5447">
        <v>18.45</v>
      </c>
      <c r="N38" s="5444">
        <v>16000</v>
      </c>
      <c r="O38" s="5445">
        <f t="shared" si="2"/>
        <v>15614.4</v>
      </c>
      <c r="P38" s="5449"/>
    </row>
    <row r="39" spans="1:16" x14ac:dyDescent="0.2">
      <c r="A39" s="5450">
        <v>12</v>
      </c>
      <c r="B39" s="5450">
        <v>2.4500000000000002</v>
      </c>
      <c r="C39" s="5451">
        <v>3</v>
      </c>
      <c r="D39" s="5452">
        <v>16000</v>
      </c>
      <c r="E39" s="5453">
        <f t="shared" si="0"/>
        <v>15614.4</v>
      </c>
      <c r="F39" s="5454">
        <v>44</v>
      </c>
      <c r="G39" s="5451">
        <v>10.45</v>
      </c>
      <c r="H39" s="5455">
        <v>11</v>
      </c>
      <c r="I39" s="5452">
        <v>16000</v>
      </c>
      <c r="J39" s="5453">
        <f t="shared" si="1"/>
        <v>15614.4</v>
      </c>
      <c r="K39" s="5454">
        <v>76</v>
      </c>
      <c r="L39" s="5455">
        <v>18.45</v>
      </c>
      <c r="M39" s="5451">
        <v>19</v>
      </c>
      <c r="N39" s="5452">
        <v>16000</v>
      </c>
      <c r="O39" s="5453">
        <f t="shared" si="2"/>
        <v>15614.4</v>
      </c>
      <c r="P39" s="5456"/>
    </row>
    <row r="40" spans="1:16" x14ac:dyDescent="0.2">
      <c r="A40" s="5457">
        <v>13</v>
      </c>
      <c r="B40" s="5458">
        <v>3</v>
      </c>
      <c r="C40" s="5459">
        <v>3.15</v>
      </c>
      <c r="D40" s="5460">
        <v>16000</v>
      </c>
      <c r="E40" s="5461">
        <f t="shared" si="0"/>
        <v>15614.4</v>
      </c>
      <c r="F40" s="5462">
        <v>45</v>
      </c>
      <c r="G40" s="5463">
        <v>11</v>
      </c>
      <c r="H40" s="5464">
        <v>11.15</v>
      </c>
      <c r="I40" s="5460">
        <v>16000</v>
      </c>
      <c r="J40" s="5461">
        <f t="shared" si="1"/>
        <v>15614.4</v>
      </c>
      <c r="K40" s="5462">
        <v>77</v>
      </c>
      <c r="L40" s="5464">
        <v>19</v>
      </c>
      <c r="M40" s="5463">
        <v>19.149999999999999</v>
      </c>
      <c r="N40" s="5460">
        <v>16000</v>
      </c>
      <c r="O40" s="5461">
        <f t="shared" si="2"/>
        <v>15614.4</v>
      </c>
      <c r="P40" s="5465"/>
    </row>
    <row r="41" spans="1:16" x14ac:dyDescent="0.2">
      <c r="A41" s="5466">
        <v>14</v>
      </c>
      <c r="B41" s="5466">
        <v>3.15</v>
      </c>
      <c r="C41" s="5467">
        <v>3.3</v>
      </c>
      <c r="D41" s="5468">
        <v>16000</v>
      </c>
      <c r="E41" s="5469">
        <f t="shared" si="0"/>
        <v>15614.4</v>
      </c>
      <c r="F41" s="5470">
        <v>46</v>
      </c>
      <c r="G41" s="5471">
        <v>11.15</v>
      </c>
      <c r="H41" s="5467">
        <v>11.3</v>
      </c>
      <c r="I41" s="5468">
        <v>16000</v>
      </c>
      <c r="J41" s="5469">
        <f t="shared" si="1"/>
        <v>15614.4</v>
      </c>
      <c r="K41" s="5470">
        <v>78</v>
      </c>
      <c r="L41" s="5467">
        <v>19.149999999999999</v>
      </c>
      <c r="M41" s="5471">
        <v>19.3</v>
      </c>
      <c r="N41" s="5468">
        <v>16000</v>
      </c>
      <c r="O41" s="5469">
        <f t="shared" si="2"/>
        <v>15614.4</v>
      </c>
      <c r="P41" s="5472"/>
    </row>
    <row r="42" spans="1:16" x14ac:dyDescent="0.2">
      <c r="A42" s="5473">
        <v>15</v>
      </c>
      <c r="B42" s="5474">
        <v>3.3</v>
      </c>
      <c r="C42" s="5475">
        <v>3.45</v>
      </c>
      <c r="D42" s="5476">
        <v>16000</v>
      </c>
      <c r="E42" s="5477">
        <f t="shared" si="0"/>
        <v>15614.4</v>
      </c>
      <c r="F42" s="5478">
        <v>47</v>
      </c>
      <c r="G42" s="5479">
        <v>11.3</v>
      </c>
      <c r="H42" s="5480">
        <v>11.45</v>
      </c>
      <c r="I42" s="5476">
        <v>16000</v>
      </c>
      <c r="J42" s="5477">
        <f t="shared" si="1"/>
        <v>15614.4</v>
      </c>
      <c r="K42" s="5478">
        <v>79</v>
      </c>
      <c r="L42" s="5480">
        <v>19.3</v>
      </c>
      <c r="M42" s="5479">
        <v>19.45</v>
      </c>
      <c r="N42" s="5476">
        <v>16000</v>
      </c>
      <c r="O42" s="5477">
        <f t="shared" si="2"/>
        <v>15614.4</v>
      </c>
      <c r="P42" s="5481"/>
    </row>
    <row r="43" spans="1:16" x14ac:dyDescent="0.2">
      <c r="A43" s="5482">
        <v>16</v>
      </c>
      <c r="B43" s="5482">
        <v>3.45</v>
      </c>
      <c r="C43" s="5483">
        <v>4</v>
      </c>
      <c r="D43" s="5484">
        <v>16000</v>
      </c>
      <c r="E43" s="5485">
        <f t="shared" si="0"/>
        <v>15614.4</v>
      </c>
      <c r="F43" s="5486">
        <v>48</v>
      </c>
      <c r="G43" s="5487">
        <v>11.45</v>
      </c>
      <c r="H43" s="5483">
        <v>12</v>
      </c>
      <c r="I43" s="5484">
        <v>16000</v>
      </c>
      <c r="J43" s="5485">
        <f t="shared" si="1"/>
        <v>15614.4</v>
      </c>
      <c r="K43" s="5486">
        <v>80</v>
      </c>
      <c r="L43" s="5483">
        <v>19.45</v>
      </c>
      <c r="M43" s="5483">
        <v>20</v>
      </c>
      <c r="N43" s="5484">
        <v>16000</v>
      </c>
      <c r="O43" s="5485">
        <f t="shared" si="2"/>
        <v>15614.4</v>
      </c>
      <c r="P43" s="5488"/>
    </row>
    <row r="44" spans="1:16" x14ac:dyDescent="0.2">
      <c r="A44" s="5489">
        <v>17</v>
      </c>
      <c r="B44" s="5490">
        <v>4</v>
      </c>
      <c r="C44" s="5491">
        <v>4.1500000000000004</v>
      </c>
      <c r="D44" s="5492">
        <v>16000</v>
      </c>
      <c r="E44" s="5493">
        <f t="shared" si="0"/>
        <v>15614.4</v>
      </c>
      <c r="F44" s="5494">
        <v>49</v>
      </c>
      <c r="G44" s="5495">
        <v>12</v>
      </c>
      <c r="H44" s="5496">
        <v>12.15</v>
      </c>
      <c r="I44" s="5492">
        <v>16000</v>
      </c>
      <c r="J44" s="5493">
        <f t="shared" si="1"/>
        <v>15614.4</v>
      </c>
      <c r="K44" s="5494">
        <v>81</v>
      </c>
      <c r="L44" s="5496">
        <v>20</v>
      </c>
      <c r="M44" s="5495">
        <v>20.149999999999999</v>
      </c>
      <c r="N44" s="5492">
        <v>16000</v>
      </c>
      <c r="O44" s="5493">
        <f t="shared" si="2"/>
        <v>15614.4</v>
      </c>
      <c r="P44" s="5497"/>
    </row>
    <row r="45" spans="1:16" x14ac:dyDescent="0.2">
      <c r="A45" s="5498">
        <v>18</v>
      </c>
      <c r="B45" s="5498">
        <v>4.1500000000000004</v>
      </c>
      <c r="C45" s="5499">
        <v>4.3</v>
      </c>
      <c r="D45" s="5500">
        <v>16000</v>
      </c>
      <c r="E45" s="5501">
        <f t="shared" si="0"/>
        <v>15614.4</v>
      </c>
      <c r="F45" s="5502">
        <v>50</v>
      </c>
      <c r="G45" s="5503">
        <v>12.15</v>
      </c>
      <c r="H45" s="5499">
        <v>12.3</v>
      </c>
      <c r="I45" s="5500">
        <v>16000</v>
      </c>
      <c r="J45" s="5501">
        <f t="shared" si="1"/>
        <v>15614.4</v>
      </c>
      <c r="K45" s="5502">
        <v>82</v>
      </c>
      <c r="L45" s="5499">
        <v>20.149999999999999</v>
      </c>
      <c r="M45" s="5503">
        <v>20.3</v>
      </c>
      <c r="N45" s="5500">
        <v>16000</v>
      </c>
      <c r="O45" s="5501">
        <f t="shared" si="2"/>
        <v>15614.4</v>
      </c>
      <c r="P45" s="5504"/>
    </row>
    <row r="46" spans="1:16" x14ac:dyDescent="0.2">
      <c r="A46" s="5505">
        <v>19</v>
      </c>
      <c r="B46" s="5506">
        <v>4.3</v>
      </c>
      <c r="C46" s="5507">
        <v>4.45</v>
      </c>
      <c r="D46" s="5508">
        <v>16000</v>
      </c>
      <c r="E46" s="5509">
        <f t="shared" si="0"/>
        <v>15614.4</v>
      </c>
      <c r="F46" s="5510">
        <v>51</v>
      </c>
      <c r="G46" s="5511">
        <v>12.3</v>
      </c>
      <c r="H46" s="5512">
        <v>12.45</v>
      </c>
      <c r="I46" s="5508">
        <v>16000</v>
      </c>
      <c r="J46" s="5509">
        <f t="shared" si="1"/>
        <v>15614.4</v>
      </c>
      <c r="K46" s="5510">
        <v>83</v>
      </c>
      <c r="L46" s="5512">
        <v>20.3</v>
      </c>
      <c r="M46" s="5511">
        <v>20.45</v>
      </c>
      <c r="N46" s="5508">
        <v>16000</v>
      </c>
      <c r="O46" s="5509">
        <f t="shared" si="2"/>
        <v>15614.4</v>
      </c>
      <c r="P46" s="5513"/>
    </row>
    <row r="47" spans="1:16" x14ac:dyDescent="0.2">
      <c r="A47" s="5514">
        <v>20</v>
      </c>
      <c r="B47" s="5514">
        <v>4.45</v>
      </c>
      <c r="C47" s="5515">
        <v>5</v>
      </c>
      <c r="D47" s="5516">
        <v>16000</v>
      </c>
      <c r="E47" s="5517">
        <f t="shared" si="0"/>
        <v>15614.4</v>
      </c>
      <c r="F47" s="5518">
        <v>52</v>
      </c>
      <c r="G47" s="5519">
        <v>12.45</v>
      </c>
      <c r="H47" s="5515">
        <v>13</v>
      </c>
      <c r="I47" s="5516">
        <v>16000</v>
      </c>
      <c r="J47" s="5517">
        <f t="shared" si="1"/>
        <v>15614.4</v>
      </c>
      <c r="K47" s="5518">
        <v>84</v>
      </c>
      <c r="L47" s="5515">
        <v>20.45</v>
      </c>
      <c r="M47" s="5519">
        <v>21</v>
      </c>
      <c r="N47" s="5516">
        <v>16000</v>
      </c>
      <c r="O47" s="5517">
        <f t="shared" si="2"/>
        <v>15614.4</v>
      </c>
      <c r="P47" s="5520"/>
    </row>
    <row r="48" spans="1:16" x14ac:dyDescent="0.2">
      <c r="A48" s="5521">
        <v>21</v>
      </c>
      <c r="B48" s="5522">
        <v>5</v>
      </c>
      <c r="C48" s="5523">
        <v>5.15</v>
      </c>
      <c r="D48" s="5524">
        <v>16000</v>
      </c>
      <c r="E48" s="5525">
        <f t="shared" si="0"/>
        <v>15614.4</v>
      </c>
      <c r="F48" s="5526">
        <v>53</v>
      </c>
      <c r="G48" s="5522">
        <v>13</v>
      </c>
      <c r="H48" s="5527">
        <v>13.15</v>
      </c>
      <c r="I48" s="5524">
        <v>16000</v>
      </c>
      <c r="J48" s="5525">
        <f t="shared" si="1"/>
        <v>15614.4</v>
      </c>
      <c r="K48" s="5526">
        <v>85</v>
      </c>
      <c r="L48" s="5527">
        <v>21</v>
      </c>
      <c r="M48" s="5522">
        <v>21.15</v>
      </c>
      <c r="N48" s="5524">
        <v>16000</v>
      </c>
      <c r="O48" s="5525">
        <f t="shared" si="2"/>
        <v>15614.4</v>
      </c>
      <c r="P48" s="5528"/>
    </row>
    <row r="49" spans="1:17" x14ac:dyDescent="0.2">
      <c r="A49" s="5529">
        <v>22</v>
      </c>
      <c r="B49" s="5530">
        <v>5.15</v>
      </c>
      <c r="C49" s="5531">
        <v>5.3</v>
      </c>
      <c r="D49" s="5532">
        <v>16000</v>
      </c>
      <c r="E49" s="5533">
        <f t="shared" si="0"/>
        <v>15614.4</v>
      </c>
      <c r="F49" s="5534">
        <v>54</v>
      </c>
      <c r="G49" s="5535">
        <v>13.15</v>
      </c>
      <c r="H49" s="5531">
        <v>13.3</v>
      </c>
      <c r="I49" s="5532">
        <v>16000</v>
      </c>
      <c r="J49" s="5533">
        <f t="shared" si="1"/>
        <v>15614.4</v>
      </c>
      <c r="K49" s="5534">
        <v>86</v>
      </c>
      <c r="L49" s="5531">
        <v>21.15</v>
      </c>
      <c r="M49" s="5535">
        <v>21.3</v>
      </c>
      <c r="N49" s="5532">
        <v>16000</v>
      </c>
      <c r="O49" s="5533">
        <f t="shared" si="2"/>
        <v>15614.4</v>
      </c>
      <c r="P49" s="5536"/>
    </row>
    <row r="50" spans="1:17" x14ac:dyDescent="0.2">
      <c r="A50" s="5537">
        <v>23</v>
      </c>
      <c r="B50" s="5538">
        <v>5.3</v>
      </c>
      <c r="C50" s="5539">
        <v>5.45</v>
      </c>
      <c r="D50" s="5540">
        <v>16000</v>
      </c>
      <c r="E50" s="5541">
        <f t="shared" si="0"/>
        <v>15614.4</v>
      </c>
      <c r="F50" s="5542">
        <v>55</v>
      </c>
      <c r="G50" s="5538">
        <v>13.3</v>
      </c>
      <c r="H50" s="5543">
        <v>13.45</v>
      </c>
      <c r="I50" s="5540">
        <v>16000</v>
      </c>
      <c r="J50" s="5541">
        <f t="shared" si="1"/>
        <v>15614.4</v>
      </c>
      <c r="K50" s="5542">
        <v>87</v>
      </c>
      <c r="L50" s="5543">
        <v>21.3</v>
      </c>
      <c r="M50" s="5538">
        <v>21.45</v>
      </c>
      <c r="N50" s="5540">
        <v>16000</v>
      </c>
      <c r="O50" s="5541">
        <f t="shared" si="2"/>
        <v>15614.4</v>
      </c>
      <c r="P50" s="5544"/>
    </row>
    <row r="51" spans="1:17" x14ac:dyDescent="0.2">
      <c r="A51" s="5545">
        <v>24</v>
      </c>
      <c r="B51" s="5546">
        <v>5.45</v>
      </c>
      <c r="C51" s="5547">
        <v>6</v>
      </c>
      <c r="D51" s="5548">
        <v>16000</v>
      </c>
      <c r="E51" s="5549">
        <f t="shared" si="0"/>
        <v>15614.4</v>
      </c>
      <c r="F51" s="5550">
        <v>56</v>
      </c>
      <c r="G51" s="5551">
        <v>13.45</v>
      </c>
      <c r="H51" s="5547">
        <v>14</v>
      </c>
      <c r="I51" s="5548">
        <v>16000</v>
      </c>
      <c r="J51" s="5549">
        <f t="shared" si="1"/>
        <v>15614.4</v>
      </c>
      <c r="K51" s="5550">
        <v>88</v>
      </c>
      <c r="L51" s="5547">
        <v>21.45</v>
      </c>
      <c r="M51" s="5551">
        <v>22</v>
      </c>
      <c r="N51" s="5548">
        <v>16000</v>
      </c>
      <c r="O51" s="5549">
        <f t="shared" si="2"/>
        <v>15614.4</v>
      </c>
      <c r="P51" s="5552"/>
    </row>
    <row r="52" spans="1:17" x14ac:dyDescent="0.2">
      <c r="A52" s="5553">
        <v>25</v>
      </c>
      <c r="B52" s="5554">
        <v>6</v>
      </c>
      <c r="C52" s="5555">
        <v>6.15</v>
      </c>
      <c r="D52" s="5556">
        <v>16000</v>
      </c>
      <c r="E52" s="5557">
        <f t="shared" si="0"/>
        <v>15614.4</v>
      </c>
      <c r="F52" s="5558">
        <v>57</v>
      </c>
      <c r="G52" s="5554">
        <v>14</v>
      </c>
      <c r="H52" s="5559">
        <v>14.15</v>
      </c>
      <c r="I52" s="5556">
        <v>16000</v>
      </c>
      <c r="J52" s="5557">
        <f t="shared" si="1"/>
        <v>15614.4</v>
      </c>
      <c r="K52" s="5558">
        <v>89</v>
      </c>
      <c r="L52" s="5559">
        <v>22</v>
      </c>
      <c r="M52" s="5554">
        <v>22.15</v>
      </c>
      <c r="N52" s="5556">
        <v>16000</v>
      </c>
      <c r="O52" s="5557">
        <f t="shared" si="2"/>
        <v>15614.4</v>
      </c>
      <c r="P52" s="5560"/>
    </row>
    <row r="53" spans="1:17" x14ac:dyDescent="0.2">
      <c r="A53" s="5561">
        <v>26</v>
      </c>
      <c r="B53" s="5562">
        <v>6.15</v>
      </c>
      <c r="C53" s="5563">
        <v>6.3</v>
      </c>
      <c r="D53" s="5564">
        <v>16000</v>
      </c>
      <c r="E53" s="5565">
        <f t="shared" si="0"/>
        <v>15614.4</v>
      </c>
      <c r="F53" s="5566">
        <v>58</v>
      </c>
      <c r="G53" s="5567">
        <v>14.15</v>
      </c>
      <c r="H53" s="5563">
        <v>14.3</v>
      </c>
      <c r="I53" s="5564">
        <v>16000</v>
      </c>
      <c r="J53" s="5565">
        <f t="shared" si="1"/>
        <v>15614.4</v>
      </c>
      <c r="K53" s="5566">
        <v>90</v>
      </c>
      <c r="L53" s="5563">
        <v>22.15</v>
      </c>
      <c r="M53" s="5567">
        <v>22.3</v>
      </c>
      <c r="N53" s="5564">
        <v>16000</v>
      </c>
      <c r="O53" s="5565">
        <f t="shared" si="2"/>
        <v>15614.4</v>
      </c>
      <c r="P53" s="5568"/>
    </row>
    <row r="54" spans="1:17" x14ac:dyDescent="0.2">
      <c r="A54" s="5569">
        <v>27</v>
      </c>
      <c r="B54" s="5570">
        <v>6.3</v>
      </c>
      <c r="C54" s="5571">
        <v>6.45</v>
      </c>
      <c r="D54" s="5572">
        <v>16000</v>
      </c>
      <c r="E54" s="5573">
        <f t="shared" si="0"/>
        <v>15614.4</v>
      </c>
      <c r="F54" s="5574">
        <v>59</v>
      </c>
      <c r="G54" s="5570">
        <v>14.3</v>
      </c>
      <c r="H54" s="5575">
        <v>14.45</v>
      </c>
      <c r="I54" s="5572">
        <v>16000</v>
      </c>
      <c r="J54" s="5573">
        <f t="shared" si="1"/>
        <v>15614.4</v>
      </c>
      <c r="K54" s="5574">
        <v>91</v>
      </c>
      <c r="L54" s="5575">
        <v>22.3</v>
      </c>
      <c r="M54" s="5570">
        <v>22.45</v>
      </c>
      <c r="N54" s="5572">
        <v>16000</v>
      </c>
      <c r="O54" s="5573">
        <f t="shared" si="2"/>
        <v>15614.4</v>
      </c>
      <c r="P54" s="5576"/>
    </row>
    <row r="55" spans="1:17" x14ac:dyDescent="0.2">
      <c r="A55" s="5577">
        <v>28</v>
      </c>
      <c r="B55" s="5578">
        <v>6.45</v>
      </c>
      <c r="C55" s="5579">
        <v>7</v>
      </c>
      <c r="D55" s="5580">
        <v>16000</v>
      </c>
      <c r="E55" s="5581">
        <f t="shared" si="0"/>
        <v>15614.4</v>
      </c>
      <c r="F55" s="5582">
        <v>60</v>
      </c>
      <c r="G55" s="5583">
        <v>14.45</v>
      </c>
      <c r="H55" s="5583">
        <v>15</v>
      </c>
      <c r="I55" s="5580">
        <v>16000</v>
      </c>
      <c r="J55" s="5581">
        <f t="shared" si="1"/>
        <v>15614.4</v>
      </c>
      <c r="K55" s="5582">
        <v>92</v>
      </c>
      <c r="L55" s="5579">
        <v>22.45</v>
      </c>
      <c r="M55" s="5583">
        <v>23</v>
      </c>
      <c r="N55" s="5580">
        <v>16000</v>
      </c>
      <c r="O55" s="5581">
        <f t="shared" si="2"/>
        <v>15614.4</v>
      </c>
      <c r="P55" s="5584"/>
    </row>
    <row r="56" spans="1:17" x14ac:dyDescent="0.2">
      <c r="A56" s="5585">
        <v>29</v>
      </c>
      <c r="B56" s="5586">
        <v>7</v>
      </c>
      <c r="C56" s="5587">
        <v>7.15</v>
      </c>
      <c r="D56" s="5588">
        <v>16000</v>
      </c>
      <c r="E56" s="5589">
        <f t="shared" si="0"/>
        <v>15614.4</v>
      </c>
      <c r="F56" s="5590">
        <v>61</v>
      </c>
      <c r="G56" s="5586">
        <v>15</v>
      </c>
      <c r="H56" s="5586">
        <v>15.15</v>
      </c>
      <c r="I56" s="5588">
        <v>16000</v>
      </c>
      <c r="J56" s="5589">
        <f t="shared" si="1"/>
        <v>15614.4</v>
      </c>
      <c r="K56" s="5590">
        <v>93</v>
      </c>
      <c r="L56" s="5591">
        <v>23</v>
      </c>
      <c r="M56" s="5586">
        <v>23.15</v>
      </c>
      <c r="N56" s="5588">
        <v>16000</v>
      </c>
      <c r="O56" s="5589">
        <f t="shared" si="2"/>
        <v>15614.4</v>
      </c>
      <c r="P56" s="5592"/>
    </row>
    <row r="57" spans="1:17" x14ac:dyDescent="0.2">
      <c r="A57" s="5593">
        <v>30</v>
      </c>
      <c r="B57" s="5594">
        <v>7.15</v>
      </c>
      <c r="C57" s="5595">
        <v>7.3</v>
      </c>
      <c r="D57" s="5596">
        <v>16000</v>
      </c>
      <c r="E57" s="5597">
        <f t="shared" si="0"/>
        <v>15614.4</v>
      </c>
      <c r="F57" s="5598">
        <v>62</v>
      </c>
      <c r="G57" s="5599">
        <v>15.15</v>
      </c>
      <c r="H57" s="5599">
        <v>15.3</v>
      </c>
      <c r="I57" s="5596">
        <v>16000</v>
      </c>
      <c r="J57" s="5597">
        <f t="shared" si="1"/>
        <v>15614.4</v>
      </c>
      <c r="K57" s="5598">
        <v>94</v>
      </c>
      <c r="L57" s="5599">
        <v>23.15</v>
      </c>
      <c r="M57" s="5599">
        <v>23.3</v>
      </c>
      <c r="N57" s="5596">
        <v>16000</v>
      </c>
      <c r="O57" s="5597">
        <f t="shared" si="2"/>
        <v>15614.4</v>
      </c>
      <c r="P57" s="5600"/>
    </row>
    <row r="58" spans="1:17" x14ac:dyDescent="0.2">
      <c r="A58" s="5601">
        <v>31</v>
      </c>
      <c r="B58" s="5602">
        <v>7.3</v>
      </c>
      <c r="C58" s="5603">
        <v>7.45</v>
      </c>
      <c r="D58" s="5604">
        <v>16000</v>
      </c>
      <c r="E58" s="5605">
        <f t="shared" si="0"/>
        <v>15614.4</v>
      </c>
      <c r="F58" s="5606">
        <v>63</v>
      </c>
      <c r="G58" s="5602">
        <v>15.3</v>
      </c>
      <c r="H58" s="5602">
        <v>15.45</v>
      </c>
      <c r="I58" s="5604">
        <v>16000</v>
      </c>
      <c r="J58" s="5605">
        <f t="shared" si="1"/>
        <v>15614.4</v>
      </c>
      <c r="K58" s="5606">
        <v>95</v>
      </c>
      <c r="L58" s="5602">
        <v>23.3</v>
      </c>
      <c r="M58" s="5602">
        <v>23.45</v>
      </c>
      <c r="N58" s="5604">
        <v>16000</v>
      </c>
      <c r="O58" s="5605">
        <f t="shared" si="2"/>
        <v>15614.4</v>
      </c>
      <c r="P58" s="5607"/>
    </row>
    <row r="59" spans="1:17" x14ac:dyDescent="0.2">
      <c r="A59" s="5608">
        <v>32</v>
      </c>
      <c r="B59" s="5609">
        <v>7.45</v>
      </c>
      <c r="C59" s="5610">
        <v>8</v>
      </c>
      <c r="D59" s="5611">
        <v>16000</v>
      </c>
      <c r="E59" s="5612">
        <f t="shared" si="0"/>
        <v>15614.4</v>
      </c>
      <c r="F59" s="5613">
        <v>64</v>
      </c>
      <c r="G59" s="5614">
        <v>15.45</v>
      </c>
      <c r="H59" s="5614">
        <v>16</v>
      </c>
      <c r="I59" s="5611">
        <v>16000</v>
      </c>
      <c r="J59" s="5612">
        <f t="shared" si="1"/>
        <v>15614.4</v>
      </c>
      <c r="K59" s="5613">
        <v>96</v>
      </c>
      <c r="L59" s="5614">
        <v>23.45</v>
      </c>
      <c r="M59" s="5614">
        <v>24</v>
      </c>
      <c r="N59" s="5611">
        <v>16000</v>
      </c>
      <c r="O59" s="5612">
        <f t="shared" si="2"/>
        <v>15614.4</v>
      </c>
      <c r="P59" s="5615"/>
      <c r="Q59">
        <f>AVERAGE(D28:D59,I28:I59,N28:N59)/1000</f>
        <v>16</v>
      </c>
    </row>
    <row r="60" spans="1:17" x14ac:dyDescent="0.2">
      <c r="A60" s="5616" t="s">
        <v>27</v>
      </c>
      <c r="B60" s="5617"/>
      <c r="C60" s="5617"/>
      <c r="D60" s="5618">
        <f>SUM(D28:D59)</f>
        <v>512000</v>
      </c>
      <c r="E60" s="5619">
        <f>SUM(E28:E59)</f>
        <v>499660.80000000028</v>
      </c>
      <c r="F60" s="5617"/>
      <c r="G60" s="5617"/>
      <c r="H60" s="5617"/>
      <c r="I60" s="5618">
        <f>SUM(I28:I59)</f>
        <v>512000</v>
      </c>
      <c r="J60" s="5619">
        <f>SUM(J28:J59)</f>
        <v>499660.80000000028</v>
      </c>
      <c r="K60" s="5617"/>
      <c r="L60" s="5617"/>
      <c r="M60" s="5617"/>
      <c r="N60" s="5617">
        <f>SUM(N28:N59)</f>
        <v>512000</v>
      </c>
      <c r="O60" s="5619">
        <f>SUM(O28:O59)</f>
        <v>499660.80000000028</v>
      </c>
      <c r="P60" s="5620"/>
    </row>
    <row r="64" spans="1:17" x14ac:dyDescent="0.2">
      <c r="A64" t="s">
        <v>63</v>
      </c>
      <c r="B64">
        <f>SUM(D60,I60,N60)/(4000*1000)</f>
        <v>0.38400000000000001</v>
      </c>
      <c r="C64">
        <f>ROUNDDOWN(SUM(E60,J60,O60)/(4000*1000),4)</f>
        <v>0.37469999999999998</v>
      </c>
    </row>
    <row r="66" spans="1:16" x14ac:dyDescent="0.2">
      <c r="A66" s="5621"/>
      <c r="B66" s="5622"/>
      <c r="C66" s="5622"/>
      <c r="D66" s="5623"/>
      <c r="E66" s="5622"/>
      <c r="F66" s="5622"/>
      <c r="G66" s="5622"/>
      <c r="H66" s="5622"/>
      <c r="I66" s="5623"/>
      <c r="J66" s="5624"/>
      <c r="K66" s="5622"/>
      <c r="L66" s="5622"/>
      <c r="M66" s="5622"/>
      <c r="N66" s="5622"/>
      <c r="O66" s="5622"/>
      <c r="P66" s="5625"/>
    </row>
    <row r="67" spans="1:16" x14ac:dyDescent="0.2">
      <c r="A67" s="5626" t="s">
        <v>28</v>
      </c>
      <c r="B67" s="5627"/>
      <c r="C67" s="5627"/>
      <c r="D67" s="5628"/>
      <c r="E67" s="5629"/>
      <c r="F67" s="5627"/>
      <c r="G67" s="5627"/>
      <c r="H67" s="5629"/>
      <c r="I67" s="5628"/>
      <c r="J67" s="5630"/>
      <c r="K67" s="5627"/>
      <c r="L67" s="5627"/>
      <c r="M67" s="5627"/>
      <c r="N67" s="5627"/>
      <c r="O67" s="5627"/>
      <c r="P67" s="5631"/>
    </row>
    <row r="68" spans="1:16" x14ac:dyDescent="0.2">
      <c r="A68" s="5632"/>
      <c r="B68" s="5633"/>
      <c r="C68" s="5633"/>
      <c r="D68" s="5633"/>
      <c r="E68" s="5633"/>
      <c r="F68" s="5633"/>
      <c r="G68" s="5633"/>
      <c r="H68" s="5633"/>
      <c r="I68" s="5633"/>
      <c r="J68" s="5633"/>
      <c r="K68" s="5633"/>
      <c r="L68" s="5634"/>
      <c r="M68" s="5634"/>
      <c r="N68" s="5634"/>
      <c r="O68" s="5634"/>
      <c r="P68" s="5635"/>
    </row>
    <row r="69" spans="1:16" x14ac:dyDescent="0.2">
      <c r="A69" s="5636"/>
      <c r="B69" s="5637"/>
      <c r="C69" s="5637"/>
      <c r="D69" s="5638"/>
      <c r="E69" s="5639"/>
      <c r="F69" s="5637"/>
      <c r="G69" s="5637"/>
      <c r="H69" s="5639"/>
      <c r="I69" s="5638"/>
      <c r="J69" s="5640"/>
      <c r="K69" s="5637"/>
      <c r="L69" s="5637"/>
      <c r="M69" s="5637"/>
      <c r="N69" s="5637"/>
      <c r="O69" s="5637"/>
      <c r="P69" s="5641"/>
    </row>
    <row r="70" spans="1:16" x14ac:dyDescent="0.2">
      <c r="A70" s="5642"/>
      <c r="B70" s="5643"/>
      <c r="C70" s="5643"/>
      <c r="D70" s="5644"/>
      <c r="E70" s="5645"/>
      <c r="F70" s="5643"/>
      <c r="G70" s="5643"/>
      <c r="H70" s="5645"/>
      <c r="I70" s="5644"/>
      <c r="J70" s="5643"/>
      <c r="K70" s="5643"/>
      <c r="L70" s="5643"/>
      <c r="M70" s="5643"/>
      <c r="N70" s="5643"/>
      <c r="O70" s="5643"/>
      <c r="P70" s="5646"/>
    </row>
    <row r="71" spans="1:16" x14ac:dyDescent="0.2">
      <c r="A71" s="5647"/>
      <c r="B71" s="5648"/>
      <c r="C71" s="5648"/>
      <c r="D71" s="5649"/>
      <c r="E71" s="5650"/>
      <c r="F71" s="5648"/>
      <c r="G71" s="5648"/>
      <c r="H71" s="5650"/>
      <c r="I71" s="5649"/>
      <c r="J71" s="5648"/>
      <c r="K71" s="5648"/>
      <c r="L71" s="5648"/>
      <c r="M71" s="5648"/>
      <c r="N71" s="5648"/>
      <c r="O71" s="5648"/>
      <c r="P71" s="5651"/>
    </row>
    <row r="72" spans="1:16" x14ac:dyDescent="0.2">
      <c r="A72" s="5652"/>
      <c r="B72" s="5653"/>
      <c r="C72" s="5653"/>
      <c r="D72" s="5654"/>
      <c r="E72" s="5655"/>
      <c r="F72" s="5653"/>
      <c r="G72" s="5653"/>
      <c r="H72" s="5655"/>
      <c r="I72" s="5654"/>
      <c r="J72" s="5653"/>
      <c r="K72" s="5653"/>
      <c r="L72" s="5653"/>
      <c r="M72" s="5653" t="s">
        <v>29</v>
      </c>
      <c r="N72" s="5653"/>
      <c r="O72" s="5653"/>
      <c r="P72" s="5656"/>
    </row>
    <row r="73" spans="1:16" x14ac:dyDescent="0.2">
      <c r="A73" s="5657"/>
      <c r="B73" s="5658"/>
      <c r="C73" s="5658"/>
      <c r="D73" s="5659"/>
      <c r="E73" s="5660"/>
      <c r="F73" s="5658"/>
      <c r="G73" s="5658"/>
      <c r="H73" s="5660"/>
      <c r="I73" s="5659"/>
      <c r="J73" s="5658"/>
      <c r="K73" s="5658"/>
      <c r="L73" s="5658"/>
      <c r="M73" s="5658" t="s">
        <v>30</v>
      </c>
      <c r="N73" s="5658"/>
      <c r="O73" s="5658"/>
      <c r="P73" s="5661"/>
    </row>
    <row r="74" spans="1:16" ht="15.75" x14ac:dyDescent="0.25">
      <c r="E74" s="5662"/>
      <c r="H74" s="5662"/>
    </row>
    <row r="75" spans="1:16" ht="15.75" x14ac:dyDescent="0.25">
      <c r="C75" s="5663"/>
      <c r="E75" s="5664"/>
      <c r="H75" s="5664"/>
    </row>
    <row r="76" spans="1:16" ht="15.75" x14ac:dyDescent="0.25">
      <c r="E76" s="5665"/>
      <c r="H76" s="5665"/>
    </row>
    <row r="77" spans="1:16" ht="15.75" x14ac:dyDescent="0.25">
      <c r="E77" s="5666"/>
      <c r="H77" s="5666"/>
    </row>
    <row r="78" spans="1:16" ht="15.75" x14ac:dyDescent="0.25">
      <c r="E78" s="5667"/>
      <c r="H78" s="5667"/>
    </row>
    <row r="79" spans="1:16" ht="15.75" x14ac:dyDescent="0.25">
      <c r="E79" s="5668"/>
      <c r="H79" s="5668"/>
    </row>
    <row r="80" spans="1:16" ht="15.75" x14ac:dyDescent="0.25">
      <c r="E80" s="5669"/>
      <c r="H80" s="5669"/>
    </row>
    <row r="81" spans="5:13" ht="15.75" x14ac:dyDescent="0.25">
      <c r="E81" s="5670"/>
      <c r="H81" s="5670"/>
    </row>
    <row r="82" spans="5:13" ht="15.75" x14ac:dyDescent="0.25">
      <c r="E82" s="5671"/>
      <c r="H82" s="5671"/>
    </row>
    <row r="83" spans="5:13" ht="15.75" x14ac:dyDescent="0.25">
      <c r="E83" s="5672"/>
      <c r="H83" s="5672"/>
    </row>
    <row r="84" spans="5:13" ht="15.75" x14ac:dyDescent="0.25">
      <c r="E84" s="5673"/>
      <c r="H84" s="5673"/>
    </row>
    <row r="85" spans="5:13" ht="15.75" x14ac:dyDescent="0.25">
      <c r="E85" s="5674"/>
      <c r="H85" s="5674"/>
    </row>
    <row r="86" spans="5:13" ht="15.75" x14ac:dyDescent="0.25">
      <c r="E86" s="5675"/>
      <c r="H86" s="5675"/>
    </row>
    <row r="87" spans="5:13" ht="15.75" x14ac:dyDescent="0.25">
      <c r="E87" s="5676"/>
      <c r="H87" s="5676"/>
    </row>
    <row r="88" spans="5:13" ht="15.75" x14ac:dyDescent="0.25">
      <c r="E88" s="5677"/>
      <c r="H88" s="5677"/>
    </row>
    <row r="89" spans="5:13" ht="15.75" x14ac:dyDescent="0.25">
      <c r="E89" s="5678"/>
      <c r="H89" s="5678"/>
    </row>
    <row r="90" spans="5:13" ht="15.75" x14ac:dyDescent="0.25">
      <c r="E90" s="5679"/>
      <c r="H90" s="5679"/>
    </row>
    <row r="91" spans="5:13" ht="15.75" x14ac:dyDescent="0.25">
      <c r="E91" s="5680"/>
      <c r="H91" s="5680"/>
    </row>
    <row r="92" spans="5:13" ht="15.75" x14ac:dyDescent="0.25">
      <c r="E92" s="5681"/>
      <c r="H92" s="5681"/>
    </row>
    <row r="93" spans="5:13" ht="15.75" x14ac:dyDescent="0.25">
      <c r="E93" s="5682"/>
      <c r="H93" s="5682"/>
    </row>
    <row r="94" spans="5:13" ht="15.75" x14ac:dyDescent="0.25">
      <c r="E94" s="5683"/>
      <c r="H94" s="5683"/>
    </row>
    <row r="95" spans="5:13" ht="15.75" x14ac:dyDescent="0.25">
      <c r="E95" s="5684"/>
      <c r="H95" s="5684"/>
    </row>
    <row r="96" spans="5:13" ht="15.75" x14ac:dyDescent="0.25">
      <c r="E96" s="5685"/>
      <c r="H96" s="5685"/>
      <c r="M96" s="5686" t="s">
        <v>8</v>
      </c>
    </row>
    <row r="97" spans="5:14" ht="15.75" x14ac:dyDescent="0.25">
      <c r="E97" s="5687"/>
      <c r="H97" s="5687"/>
    </row>
    <row r="98" spans="5:14" ht="15.75" x14ac:dyDescent="0.25">
      <c r="E98" s="5688"/>
      <c r="H98" s="5688"/>
    </row>
    <row r="99" spans="5:14" ht="15.75" x14ac:dyDescent="0.25">
      <c r="E99" s="5689"/>
      <c r="H99" s="5689"/>
    </row>
    <row r="101" spans="5:14" x14ac:dyDescent="0.2">
      <c r="N101" s="5690"/>
    </row>
    <row r="126" spans="4:4" x14ac:dyDescent="0.2">
      <c r="D126" s="569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Sheet1 (2)</vt:lpstr>
      <vt:lpstr>Sheet2 (2)</vt:lpstr>
      <vt:lpstr>Sheet3 (2)</vt:lpstr>
      <vt:lpstr>Sheet4 (2)</vt:lpstr>
      <vt:lpstr>Sheet5 (2)</vt:lpstr>
      <vt:lpstr>Sheet6 (2)</vt:lpstr>
      <vt:lpstr>Sheet7 (2)</vt:lpstr>
      <vt:lpstr>Sheet8 (2)</vt:lpstr>
      <vt:lpstr>Sheet9 (2)</vt:lpstr>
      <vt:lpstr>Sheet10 (2)</vt:lpstr>
      <vt:lpstr>Sheet11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dcterms:modified xsi:type="dcterms:W3CDTF">2022-05-10T10:45:55Z</dcterms:modified>
</cp:coreProperties>
</file>